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DieseArbeitsmappe"/>
  <mc:AlternateContent xmlns:mc="http://schemas.openxmlformats.org/markup-compatibility/2006">
    <mc:Choice Requires="x15">
      <x15ac:absPath xmlns:x15ac="http://schemas.microsoft.com/office/spreadsheetml/2010/11/ac" url="M:\org\personal\admin\admin\Zeiterfassung\2025\"/>
    </mc:Choice>
  </mc:AlternateContent>
  <xr:revisionPtr revIDLastSave="0" documentId="13_ncr:1_{537FB12B-E374-487F-9E5C-99F978797192}" xr6:coauthVersionLast="47" xr6:coauthVersionMax="47" xr10:uidLastSave="{00000000-0000-0000-0000-000000000000}"/>
  <bookViews>
    <workbookView xWindow="-120" yWindow="-120" windowWidth="38640" windowHeight="21240" tabRatio="705" activeTab="1" xr2:uid="{00000000-000D-0000-FFFF-FFFF00000000}"/>
  </bookViews>
  <sheets>
    <sheet name="Muster" sheetId="49" r:id="rId1"/>
    <sheet name="January" sheetId="1" r:id="rId2"/>
    <sheet name="February" sheetId="51" r:id="rId3"/>
    <sheet name="March" sheetId="53" r:id="rId4"/>
    <sheet name="April" sheetId="54" r:id="rId5"/>
    <sheet name="May" sheetId="55" r:id="rId6"/>
    <sheet name="June" sheetId="56" r:id="rId7"/>
    <sheet name="July" sheetId="57" r:id="rId8"/>
    <sheet name="August" sheetId="58" r:id="rId9"/>
    <sheet name="September" sheetId="59" r:id="rId10"/>
    <sheet name="October" sheetId="60" r:id="rId11"/>
    <sheet name="November" sheetId="61" r:id="rId12"/>
    <sheet name="December" sheetId="63" r:id="rId13"/>
  </sheets>
  <definedNames>
    <definedName name="arbmin" localSheetId="4">April!#REF!</definedName>
    <definedName name="arbmin" localSheetId="8">August!#REF!</definedName>
    <definedName name="arbmin" localSheetId="12">December!#REF!</definedName>
    <definedName name="arbmin" localSheetId="2">February!#REF!</definedName>
    <definedName name="arbmin" localSheetId="1">January!#REF!</definedName>
    <definedName name="arbmin" localSheetId="7">July!#REF!</definedName>
    <definedName name="arbmin" localSheetId="6">June!#REF!</definedName>
    <definedName name="arbmin" localSheetId="3">March!#REF!</definedName>
    <definedName name="arbmin" localSheetId="5">May!#REF!</definedName>
    <definedName name="arbmin" localSheetId="0">Muster!#REF!</definedName>
    <definedName name="arbmin" localSheetId="11">November!#REF!</definedName>
    <definedName name="arbmin" localSheetId="10">October!#REF!</definedName>
    <definedName name="arbmin" localSheetId="9">September!#REF!</definedName>
    <definedName name="arbstd" localSheetId="4">April!#REF!</definedName>
    <definedName name="arbstd" localSheetId="8">August!#REF!</definedName>
    <definedName name="arbstd" localSheetId="12">December!#REF!</definedName>
    <definedName name="arbstd" localSheetId="2">February!#REF!</definedName>
    <definedName name="arbstd" localSheetId="1">January!#REF!</definedName>
    <definedName name="arbstd" localSheetId="7">July!#REF!</definedName>
    <definedName name="arbstd" localSheetId="6">June!#REF!</definedName>
    <definedName name="arbstd" localSheetId="3">March!#REF!</definedName>
    <definedName name="arbstd" localSheetId="5">May!#REF!</definedName>
    <definedName name="arbstd" localSheetId="0">Muster!#REF!</definedName>
    <definedName name="arbstd" localSheetId="11">November!#REF!</definedName>
    <definedName name="arbstd" localSheetId="10">October!#REF!</definedName>
    <definedName name="arbstd" localSheetId="9">September!#REF!</definedName>
    <definedName name="Monat" comment="Janur" localSheetId="4">April!$I$2</definedName>
    <definedName name="Monat" comment="Janur" localSheetId="8">August!$I$2</definedName>
    <definedName name="Monat" comment="Janur" localSheetId="12">December!$I$2</definedName>
    <definedName name="Monat" comment="Janur" localSheetId="2">February!$I$2</definedName>
    <definedName name="Monat" comment="Janur" localSheetId="7">July!$I$2</definedName>
    <definedName name="Monat" comment="Janur" localSheetId="6">June!$I$2</definedName>
    <definedName name="Monat" comment="Janur" localSheetId="3">March!$I$2</definedName>
    <definedName name="Monat" comment="Janur" localSheetId="5">May!$I$2</definedName>
    <definedName name="Monat" comment="Janur" localSheetId="11">November!$I$2</definedName>
    <definedName name="Monat" comment="Janur" localSheetId="10">October!$I$2</definedName>
    <definedName name="Monat" comment="Janur" localSheetId="9">September!$I$2</definedName>
    <definedName name="Monat" comment="Janur">January!$I$2</definedName>
    <definedName name="tAZMin" localSheetId="4">April!#REF!</definedName>
    <definedName name="tAZMin" localSheetId="8">August!#REF!</definedName>
    <definedName name="tAZMin" localSheetId="12">December!#REF!</definedName>
    <definedName name="tAZMin" localSheetId="2">February!#REF!</definedName>
    <definedName name="tAZMin" localSheetId="7">July!#REF!</definedName>
    <definedName name="tAZMin" localSheetId="6">June!#REF!</definedName>
    <definedName name="tAZMin" localSheetId="3">March!#REF!</definedName>
    <definedName name="tAZMin" localSheetId="5">May!#REF!</definedName>
    <definedName name="tAZMin" localSheetId="0">Muster!#REF!</definedName>
    <definedName name="tAZMin" localSheetId="11">November!#REF!</definedName>
    <definedName name="tAZMin" localSheetId="10">October!#REF!</definedName>
    <definedName name="tAZMin" localSheetId="9">September!#REF!</definedName>
    <definedName name="tAZMin">January!#REF!</definedName>
    <definedName name="tazMin_">January!#REF!</definedName>
    <definedName name="tAZMin2" localSheetId="4">April!#REF!</definedName>
    <definedName name="tAZMin2" localSheetId="8">August!#REF!</definedName>
    <definedName name="tAZMin2" localSheetId="12">December!#REF!</definedName>
    <definedName name="tAZMin2" localSheetId="2">February!#REF!</definedName>
    <definedName name="tAZMin2" localSheetId="7">July!#REF!</definedName>
    <definedName name="tAZMin2" localSheetId="6">June!#REF!</definedName>
    <definedName name="tAZMin2" localSheetId="3">March!#REF!</definedName>
    <definedName name="tAZMin2" localSheetId="5">May!#REF!</definedName>
    <definedName name="tAZMin2" localSheetId="0">Muster!#REF!</definedName>
    <definedName name="tAZMin2" localSheetId="11">November!#REF!</definedName>
    <definedName name="tAZMin2" localSheetId="10">October!#REF!</definedName>
    <definedName name="tAZMin2" localSheetId="9">September!#REF!</definedName>
    <definedName name="tAZMin2">January!#REF!</definedName>
    <definedName name="tAZStd" localSheetId="4">April!$O$4</definedName>
    <definedName name="tAZStd" localSheetId="8">August!$O$4</definedName>
    <definedName name="tAZStd" localSheetId="12">December!$O$4</definedName>
    <definedName name="tAZStd" localSheetId="2">February!$O$4</definedName>
    <definedName name="tAZStd" localSheetId="7">July!$O$4</definedName>
    <definedName name="tAZStd" localSheetId="6">June!$O$4</definedName>
    <definedName name="tAZStd" localSheetId="3">March!$O$4</definedName>
    <definedName name="tAZStd" localSheetId="5">May!$O$4</definedName>
    <definedName name="tAZStd" localSheetId="0">Muster!$O$3</definedName>
    <definedName name="tAZStd" localSheetId="11">November!$O$4</definedName>
    <definedName name="tAZStd" localSheetId="10">October!$O$4</definedName>
    <definedName name="tAZStd" localSheetId="9">September!$O$4</definedName>
    <definedName name="tAZStd">January!$O$4</definedName>
    <definedName name="tMin" localSheetId="4">April!$P$4</definedName>
    <definedName name="tMin" localSheetId="8">August!$P$4</definedName>
    <definedName name="tMin" localSheetId="12">December!$P$4</definedName>
    <definedName name="tMin" localSheetId="2">February!$P$4</definedName>
    <definedName name="tMin" localSheetId="7">July!$P$4</definedName>
    <definedName name="tMin" localSheetId="6">June!$P$4</definedName>
    <definedName name="tMin" localSheetId="3">March!$P$4</definedName>
    <definedName name="tMin" localSheetId="5">May!$P$4</definedName>
    <definedName name="tMin" localSheetId="0">Muster!$P$3</definedName>
    <definedName name="tMin" localSheetId="11">November!$P$4</definedName>
    <definedName name="tMin" localSheetId="10">October!$P$4</definedName>
    <definedName name="tMin" localSheetId="9">September!$P$4</definedName>
    <definedName name="tMin">January!$P$4</definedName>
    <definedName name="tmin10" localSheetId="4">#REF!</definedName>
    <definedName name="tmin10" localSheetId="8">#REF!</definedName>
    <definedName name="tmin10" localSheetId="12">#REF!</definedName>
    <definedName name="tmin10" localSheetId="2">#REF!</definedName>
    <definedName name="tmin10" localSheetId="7">#REF!</definedName>
    <definedName name="tmin10" localSheetId="6">#REF!</definedName>
    <definedName name="tmin10" localSheetId="3">#REF!</definedName>
    <definedName name="tmin10" localSheetId="5">#REF!</definedName>
    <definedName name="tmin10" localSheetId="11">#REF!</definedName>
    <definedName name="tmin10" localSheetId="10">#REF!</definedName>
    <definedName name="tmin10" localSheetId="9">#REF!</definedName>
    <definedName name="tmin10">#REF!</definedName>
    <definedName name="tmin11" localSheetId="4">#REF!</definedName>
    <definedName name="tmin11" localSheetId="8">#REF!</definedName>
    <definedName name="tmin11" localSheetId="12">#REF!</definedName>
    <definedName name="tmin11" localSheetId="2">#REF!</definedName>
    <definedName name="tmin11" localSheetId="7">#REF!</definedName>
    <definedName name="tmin11" localSheetId="6">#REF!</definedName>
    <definedName name="tmin11" localSheetId="3">#REF!</definedName>
    <definedName name="tmin11" localSheetId="5">#REF!</definedName>
    <definedName name="tmin11" localSheetId="11">#REF!</definedName>
    <definedName name="tmin11" localSheetId="10">#REF!</definedName>
    <definedName name="tmin11" localSheetId="9">#REF!</definedName>
    <definedName name="tmin11">#REF!</definedName>
    <definedName name="tmin12" localSheetId="4">#REF!</definedName>
    <definedName name="tmin12" localSheetId="8">#REF!</definedName>
    <definedName name="tmin12" localSheetId="12">#REF!</definedName>
    <definedName name="tmin12" localSheetId="2">#REF!</definedName>
    <definedName name="tmin12" localSheetId="7">#REF!</definedName>
    <definedName name="tmin12" localSheetId="6">#REF!</definedName>
    <definedName name="tmin12" localSheetId="3">#REF!</definedName>
    <definedName name="tmin12" localSheetId="5">#REF!</definedName>
    <definedName name="tmin12" localSheetId="11">#REF!</definedName>
    <definedName name="tmin12" localSheetId="10">#REF!</definedName>
    <definedName name="tmin12" localSheetId="9">#REF!</definedName>
    <definedName name="tmin12">#REF!</definedName>
    <definedName name="tmin2" localSheetId="4">#REF!</definedName>
    <definedName name="tmin2" localSheetId="8">#REF!</definedName>
    <definedName name="tmin2" localSheetId="12">#REF!</definedName>
    <definedName name="tmin2" localSheetId="2">#REF!</definedName>
    <definedName name="tmin2" localSheetId="7">#REF!</definedName>
    <definedName name="tmin2" localSheetId="6">#REF!</definedName>
    <definedName name="tmin2" localSheetId="3">#REF!</definedName>
    <definedName name="tmin2" localSheetId="5">#REF!</definedName>
    <definedName name="tmin2" localSheetId="11">#REF!</definedName>
    <definedName name="tmin2" localSheetId="10">#REF!</definedName>
    <definedName name="tmin2" localSheetId="9">#REF!</definedName>
    <definedName name="tmin2">#REF!</definedName>
    <definedName name="tmin3" localSheetId="4">#REF!</definedName>
    <definedName name="tmin3" localSheetId="8">#REF!</definedName>
    <definedName name="tmin3" localSheetId="12">#REF!</definedName>
    <definedName name="tmin3" localSheetId="2">#REF!</definedName>
    <definedName name="tmin3" localSheetId="7">#REF!</definedName>
    <definedName name="tmin3" localSheetId="6">#REF!</definedName>
    <definedName name="tmin3" localSheetId="3">#REF!</definedName>
    <definedName name="tmin3" localSheetId="5">#REF!</definedName>
    <definedName name="tmin3" localSheetId="11">#REF!</definedName>
    <definedName name="tmin3" localSheetId="10">#REF!</definedName>
    <definedName name="tmin3" localSheetId="9">#REF!</definedName>
    <definedName name="tmin3">#REF!</definedName>
    <definedName name="tmin4" localSheetId="4">#REF!</definedName>
    <definedName name="tmin4" localSheetId="8">#REF!</definedName>
    <definedName name="tmin4" localSheetId="12">#REF!</definedName>
    <definedName name="tmin4" localSheetId="2">#REF!</definedName>
    <definedName name="tmin4" localSheetId="7">#REF!</definedName>
    <definedName name="tmin4" localSheetId="6">#REF!</definedName>
    <definedName name="tmin4" localSheetId="3">#REF!</definedName>
    <definedName name="tmin4" localSheetId="5">#REF!</definedName>
    <definedName name="tmin4" localSheetId="11">#REF!</definedName>
    <definedName name="tmin4" localSheetId="10">#REF!</definedName>
    <definedName name="tmin4" localSheetId="9">#REF!</definedName>
    <definedName name="tmin4">#REF!</definedName>
    <definedName name="tmin5" localSheetId="4">#REF!</definedName>
    <definedName name="tmin5" localSheetId="8">#REF!</definedName>
    <definedName name="tmin5" localSheetId="12">#REF!</definedName>
    <definedName name="tmin5" localSheetId="2">#REF!</definedName>
    <definedName name="tmin5" localSheetId="7">#REF!</definedName>
    <definedName name="tmin5" localSheetId="6">#REF!</definedName>
    <definedName name="tmin5" localSheetId="3">#REF!</definedName>
    <definedName name="tmin5" localSheetId="5">#REF!</definedName>
    <definedName name="tmin5" localSheetId="11">#REF!</definedName>
    <definedName name="tmin5" localSheetId="10">#REF!</definedName>
    <definedName name="tmin5" localSheetId="9">#REF!</definedName>
    <definedName name="tmin5">#REF!</definedName>
    <definedName name="tmin6" localSheetId="4">#REF!</definedName>
    <definedName name="tmin6" localSheetId="8">#REF!</definedName>
    <definedName name="tmin6" localSheetId="12">#REF!</definedName>
    <definedName name="tmin6" localSheetId="2">#REF!</definedName>
    <definedName name="tmin6" localSheetId="7">#REF!</definedName>
    <definedName name="tmin6" localSheetId="6">#REF!</definedName>
    <definedName name="tmin6" localSheetId="3">#REF!</definedName>
    <definedName name="tmin6" localSheetId="5">#REF!</definedName>
    <definedName name="tmin6" localSheetId="11">#REF!</definedName>
    <definedName name="tmin6" localSheetId="10">#REF!</definedName>
    <definedName name="tmin6" localSheetId="9">#REF!</definedName>
    <definedName name="tmin6">#REF!</definedName>
    <definedName name="tmin7" localSheetId="4">#REF!</definedName>
    <definedName name="tmin7" localSheetId="8">#REF!</definedName>
    <definedName name="tmin7" localSheetId="12">#REF!</definedName>
    <definedName name="tmin7" localSheetId="2">#REF!</definedName>
    <definedName name="tmin7" localSheetId="7">#REF!</definedName>
    <definedName name="tmin7" localSheetId="6">#REF!</definedName>
    <definedName name="tmin7" localSheetId="3">#REF!</definedName>
    <definedName name="tmin7" localSheetId="5">#REF!</definedName>
    <definedName name="tmin7" localSheetId="11">#REF!</definedName>
    <definedName name="tmin7" localSheetId="10">#REF!</definedName>
    <definedName name="tmin7" localSheetId="9">#REF!</definedName>
    <definedName name="tmin7">#REF!</definedName>
    <definedName name="tmin8" localSheetId="4">#REF!</definedName>
    <definedName name="tmin8" localSheetId="8">#REF!</definedName>
    <definedName name="tmin8" localSheetId="12">#REF!</definedName>
    <definedName name="tmin8" localSheetId="2">#REF!</definedName>
    <definedName name="tmin8" localSheetId="7">#REF!</definedName>
    <definedName name="tmin8" localSheetId="6">#REF!</definedName>
    <definedName name="tmin8" localSheetId="3">#REF!</definedName>
    <definedName name="tmin8" localSheetId="5">#REF!</definedName>
    <definedName name="tmin8" localSheetId="11">#REF!</definedName>
    <definedName name="tmin8" localSheetId="10">#REF!</definedName>
    <definedName name="tmin8" localSheetId="9">#REF!</definedName>
    <definedName name="tmin8">#REF!</definedName>
    <definedName name="tmin9" localSheetId="4">#REF!</definedName>
    <definedName name="tmin9" localSheetId="8">#REF!</definedName>
    <definedName name="tmin9" localSheetId="12">#REF!</definedName>
    <definedName name="tmin9" localSheetId="2">#REF!</definedName>
    <definedName name="tmin9" localSheetId="7">#REF!</definedName>
    <definedName name="tmin9" localSheetId="6">#REF!</definedName>
    <definedName name="tmin9" localSheetId="3">#REF!</definedName>
    <definedName name="tmin9" localSheetId="5">#REF!</definedName>
    <definedName name="tmin9" localSheetId="11">#REF!</definedName>
    <definedName name="tmin9" localSheetId="10">#REF!</definedName>
    <definedName name="tmin9" localSheetId="9">#REF!</definedName>
    <definedName name="tmin9">#REF!</definedName>
    <definedName name="tstd10" localSheetId="4">#REF!</definedName>
    <definedName name="tstd10" localSheetId="8">#REF!</definedName>
    <definedName name="tstd10" localSheetId="12">#REF!</definedName>
    <definedName name="tstd10" localSheetId="2">#REF!</definedName>
    <definedName name="tstd10" localSheetId="7">#REF!</definedName>
    <definedName name="tstd10" localSheetId="6">#REF!</definedName>
    <definedName name="tstd10" localSheetId="3">#REF!</definedName>
    <definedName name="tstd10" localSheetId="5">#REF!</definedName>
    <definedName name="tstd10" localSheetId="11">#REF!</definedName>
    <definedName name="tstd10" localSheetId="10">#REF!</definedName>
    <definedName name="tstd10" localSheetId="9">#REF!</definedName>
    <definedName name="tstd10">#REF!</definedName>
    <definedName name="tstd11" localSheetId="4">#REF!</definedName>
    <definedName name="tstd11" localSheetId="8">#REF!</definedName>
    <definedName name="tstd11" localSheetId="12">#REF!</definedName>
    <definedName name="tstd11" localSheetId="2">#REF!</definedName>
    <definedName name="tstd11" localSheetId="7">#REF!</definedName>
    <definedName name="tstd11" localSheetId="6">#REF!</definedName>
    <definedName name="tstd11" localSheetId="3">#REF!</definedName>
    <definedName name="tstd11" localSheetId="5">#REF!</definedName>
    <definedName name="tstd11" localSheetId="11">#REF!</definedName>
    <definedName name="tstd11" localSheetId="10">#REF!</definedName>
    <definedName name="tstd11" localSheetId="9">#REF!</definedName>
    <definedName name="tstd11">#REF!</definedName>
    <definedName name="tstd12" localSheetId="4">#REF!</definedName>
    <definedName name="tstd12" localSheetId="8">#REF!</definedName>
    <definedName name="tstd12" localSheetId="12">#REF!</definedName>
    <definedName name="tstd12" localSheetId="2">#REF!</definedName>
    <definedName name="tstd12" localSheetId="7">#REF!</definedName>
    <definedName name="tstd12" localSheetId="6">#REF!</definedName>
    <definedName name="tstd12" localSheetId="3">#REF!</definedName>
    <definedName name="tstd12" localSheetId="5">#REF!</definedName>
    <definedName name="tstd12" localSheetId="11">#REF!</definedName>
    <definedName name="tstd12" localSheetId="10">#REF!</definedName>
    <definedName name="tstd12" localSheetId="9">#REF!</definedName>
    <definedName name="tstd12">#REF!</definedName>
    <definedName name="tstd2" localSheetId="4">#REF!</definedName>
    <definedName name="tstd2" localSheetId="8">#REF!</definedName>
    <definedName name="tstd2" localSheetId="12">#REF!</definedName>
    <definedName name="tstd2" localSheetId="2">#REF!</definedName>
    <definedName name="tstd2" localSheetId="7">#REF!</definedName>
    <definedName name="tstd2" localSheetId="6">#REF!</definedName>
    <definedName name="tstd2" localSheetId="3">#REF!</definedName>
    <definedName name="tstd2" localSheetId="5">#REF!</definedName>
    <definedName name="tstd2" localSheetId="11">#REF!</definedName>
    <definedName name="tstd2" localSheetId="10">#REF!</definedName>
    <definedName name="tstd2" localSheetId="9">#REF!</definedName>
    <definedName name="tstd2">#REF!</definedName>
    <definedName name="tstd3" localSheetId="4">#REF!</definedName>
    <definedName name="tstd3" localSheetId="8">#REF!</definedName>
    <definedName name="tstd3" localSheetId="12">#REF!</definedName>
    <definedName name="tstd3" localSheetId="2">#REF!</definedName>
    <definedName name="tstd3" localSheetId="7">#REF!</definedName>
    <definedName name="tstd3" localSheetId="6">#REF!</definedName>
    <definedName name="tstd3" localSheetId="3">#REF!</definedName>
    <definedName name="tstd3" localSheetId="5">#REF!</definedName>
    <definedName name="tstd3" localSheetId="11">#REF!</definedName>
    <definedName name="tstd3" localSheetId="10">#REF!</definedName>
    <definedName name="tstd3" localSheetId="9">#REF!</definedName>
    <definedName name="tstd3">#REF!</definedName>
    <definedName name="tstd4" localSheetId="4">#REF!</definedName>
    <definedName name="tstd4" localSheetId="8">#REF!</definedName>
    <definedName name="tstd4" localSheetId="12">#REF!</definedName>
    <definedName name="tstd4" localSheetId="2">#REF!</definedName>
    <definedName name="tstd4" localSheetId="7">#REF!</definedName>
    <definedName name="tstd4" localSheetId="6">#REF!</definedName>
    <definedName name="tstd4" localSheetId="3">#REF!</definedName>
    <definedName name="tstd4" localSheetId="5">#REF!</definedName>
    <definedName name="tstd4" localSheetId="11">#REF!</definedName>
    <definedName name="tstd4" localSheetId="10">#REF!</definedName>
    <definedName name="tstd4" localSheetId="9">#REF!</definedName>
    <definedName name="tstd4">#REF!</definedName>
    <definedName name="tstd5" localSheetId="4">#REF!</definedName>
    <definedName name="tstd5" localSheetId="8">#REF!</definedName>
    <definedName name="tstd5" localSheetId="12">#REF!</definedName>
    <definedName name="tstd5" localSheetId="2">#REF!</definedName>
    <definedName name="tstd5" localSheetId="7">#REF!</definedName>
    <definedName name="tstd5" localSheetId="6">#REF!</definedName>
    <definedName name="tstd5" localSheetId="3">#REF!</definedName>
    <definedName name="tstd5" localSheetId="5">#REF!</definedName>
    <definedName name="tstd5" localSheetId="11">#REF!</definedName>
    <definedName name="tstd5" localSheetId="10">#REF!</definedName>
    <definedName name="tstd5" localSheetId="9">#REF!</definedName>
    <definedName name="tstd5">#REF!</definedName>
    <definedName name="tstd6" localSheetId="4">#REF!</definedName>
    <definedName name="tstd6" localSheetId="8">#REF!</definedName>
    <definedName name="tstd6" localSheetId="12">#REF!</definedName>
    <definedName name="tstd6" localSheetId="2">#REF!</definedName>
    <definedName name="tstd6" localSheetId="7">#REF!</definedName>
    <definedName name="tstd6" localSheetId="6">#REF!</definedName>
    <definedName name="tstd6" localSheetId="3">#REF!</definedName>
    <definedName name="tstd6" localSheetId="5">#REF!</definedName>
    <definedName name="tstd6" localSheetId="11">#REF!</definedName>
    <definedName name="tstd6" localSheetId="10">#REF!</definedName>
    <definedName name="tstd6" localSheetId="9">#REF!</definedName>
    <definedName name="tstd6">#REF!</definedName>
    <definedName name="tstd8" localSheetId="4">#REF!</definedName>
    <definedName name="tstd8" localSheetId="8">#REF!</definedName>
    <definedName name="tstd8" localSheetId="12">#REF!</definedName>
    <definedName name="tstd8" localSheetId="2">#REF!</definedName>
    <definedName name="tstd8" localSheetId="7">#REF!</definedName>
    <definedName name="tstd8" localSheetId="6">#REF!</definedName>
    <definedName name="tstd8" localSheetId="3">#REF!</definedName>
    <definedName name="tstd8" localSheetId="5">#REF!</definedName>
    <definedName name="tstd8" localSheetId="11">#REF!</definedName>
    <definedName name="tstd8" localSheetId="10">#REF!</definedName>
    <definedName name="tstd8" localSheetId="9">#REF!</definedName>
    <definedName name="tstd8">#REF!</definedName>
    <definedName name="tstd9" localSheetId="4">#REF!</definedName>
    <definedName name="tstd9" localSheetId="8">#REF!</definedName>
    <definedName name="tstd9" localSheetId="12">#REF!</definedName>
    <definedName name="tstd9" localSheetId="2">#REF!</definedName>
    <definedName name="tstd9" localSheetId="7">#REF!</definedName>
    <definedName name="tstd9" localSheetId="6">#REF!</definedName>
    <definedName name="tstd9" localSheetId="3">#REF!</definedName>
    <definedName name="tstd9" localSheetId="5">#REF!</definedName>
    <definedName name="tstd9" localSheetId="11">#REF!</definedName>
    <definedName name="tstd9" localSheetId="10">#REF!</definedName>
    <definedName name="tstd9" localSheetId="9">#REF!</definedName>
    <definedName name="tstd9">#REF!</definedName>
    <definedName name="tszd5" localSheetId="4">#REF!</definedName>
    <definedName name="tszd5" localSheetId="8">#REF!</definedName>
    <definedName name="tszd5" localSheetId="12">#REF!</definedName>
    <definedName name="tszd5" localSheetId="2">#REF!</definedName>
    <definedName name="tszd5" localSheetId="7">#REF!</definedName>
    <definedName name="tszd5" localSheetId="6">#REF!</definedName>
    <definedName name="tszd5" localSheetId="3">#REF!</definedName>
    <definedName name="tszd5" localSheetId="5">#REF!</definedName>
    <definedName name="tszd5" localSheetId="11">#REF!</definedName>
    <definedName name="tszd5" localSheetId="10">#REF!</definedName>
    <definedName name="tszd5" localSheetId="9">#REF!</definedName>
    <definedName name="tszd5">#REF!</definedName>
    <definedName name="wAzMin" localSheetId="4">April!$O$5</definedName>
    <definedName name="wAzMin" localSheetId="8">August!$O$5</definedName>
    <definedName name="wAzMin" localSheetId="12">December!$O$5</definedName>
    <definedName name="wAzMin" localSheetId="2">February!$O$5</definedName>
    <definedName name="wAzMin" localSheetId="7">July!$O$5</definedName>
    <definedName name="wAzMin" localSheetId="6">June!$O$5</definedName>
    <definedName name="wAzMin" localSheetId="3">March!$O$5</definedName>
    <definedName name="wAzMin" localSheetId="5">May!$O$5</definedName>
    <definedName name="wAzMin" localSheetId="0">Muster!$O$4</definedName>
    <definedName name="wAzMin" localSheetId="11">November!$O$5</definedName>
    <definedName name="wAzMin" localSheetId="10">October!$O$5</definedName>
    <definedName name="wAzMin" localSheetId="9">September!$O$5</definedName>
    <definedName name="wAzMin">January!$O$5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3" l="1"/>
  <c r="C3" i="51"/>
  <c r="C3" i="53" s="1"/>
  <c r="C3" i="54" s="1"/>
  <c r="C3" i="55" s="1"/>
  <c r="C3" i="56" s="1"/>
  <c r="C3" i="57" s="1"/>
  <c r="C3" i="58" s="1"/>
  <c r="C3" i="59" s="1"/>
  <c r="C3" i="60" s="1"/>
  <c r="C3" i="61" s="1"/>
  <c r="C3" i="63" s="1"/>
  <c r="N10" i="59" l="1"/>
  <c r="O10" i="59"/>
  <c r="P10" i="59"/>
  <c r="W10" i="59" s="1"/>
  <c r="Q10" i="59"/>
  <c r="R10" i="59"/>
  <c r="X10" i="59" s="1"/>
  <c r="S10" i="59"/>
  <c r="T10" i="59"/>
  <c r="Y10" i="59" s="1"/>
  <c r="U10" i="59"/>
  <c r="V10" i="59"/>
  <c r="U49" i="56"/>
  <c r="T49" i="56"/>
  <c r="S49" i="56"/>
  <c r="R49" i="56"/>
  <c r="Q49" i="56"/>
  <c r="P49" i="56"/>
  <c r="O49" i="56"/>
  <c r="N49" i="56"/>
  <c r="N49" i="53"/>
  <c r="O49" i="53"/>
  <c r="P49" i="53"/>
  <c r="W49" i="53" s="1"/>
  <c r="Q49" i="53"/>
  <c r="R49" i="53"/>
  <c r="S49" i="53"/>
  <c r="X49" i="53" s="1"/>
  <c r="T49" i="53"/>
  <c r="Y49" i="53" s="1"/>
  <c r="U49" i="53"/>
  <c r="Z10" i="59" l="1"/>
  <c r="V49" i="53"/>
  <c r="Z49" i="53" s="1"/>
  <c r="W49" i="56"/>
  <c r="Y49" i="56"/>
  <c r="V49" i="56"/>
  <c r="X49" i="56"/>
  <c r="K10" i="59" l="1"/>
  <c r="K49" i="53"/>
  <c r="Z49" i="56"/>
  <c r="K49" i="56" s="1"/>
  <c r="U11" i="63" l="1"/>
  <c r="T11" i="63"/>
  <c r="S11" i="63"/>
  <c r="R11" i="63"/>
  <c r="Q11" i="63"/>
  <c r="P11" i="63"/>
  <c r="O11" i="63"/>
  <c r="N11" i="63"/>
  <c r="N10" i="63"/>
  <c r="O10" i="63"/>
  <c r="P10" i="63"/>
  <c r="Q10" i="63"/>
  <c r="R10" i="63"/>
  <c r="S10" i="63"/>
  <c r="T10" i="63"/>
  <c r="U10" i="63"/>
  <c r="N42" i="63"/>
  <c r="O42" i="63"/>
  <c r="P42" i="63"/>
  <c r="Q42" i="63"/>
  <c r="V11" i="63" l="1"/>
  <c r="W11" i="63"/>
  <c r="Y11" i="63"/>
  <c r="Y10" i="63"/>
  <c r="W10" i="63"/>
  <c r="X10" i="63"/>
  <c r="X11" i="63"/>
  <c r="V10" i="63"/>
  <c r="M25" i="49"/>
  <c r="Z11" i="63" l="1"/>
  <c r="Z10" i="63"/>
  <c r="K10" i="63" s="1"/>
  <c r="N11" i="58"/>
  <c r="O11" i="58"/>
  <c r="K11" i="63" l="1"/>
  <c r="C2" i="51"/>
  <c r="Q49" i="63" l="1"/>
  <c r="U47" i="63"/>
  <c r="T47" i="63"/>
  <c r="S47" i="63"/>
  <c r="R47" i="63"/>
  <c r="Q47" i="63"/>
  <c r="P47" i="63"/>
  <c r="O47" i="63"/>
  <c r="N47" i="63"/>
  <c r="U46" i="63"/>
  <c r="T46" i="63"/>
  <c r="S46" i="63"/>
  <c r="R46" i="63"/>
  <c r="Q46" i="63"/>
  <c r="P46" i="63"/>
  <c r="O46" i="63"/>
  <c r="N46" i="63"/>
  <c r="U45" i="63"/>
  <c r="T45" i="63"/>
  <c r="S45" i="63"/>
  <c r="R45" i="63"/>
  <c r="Q45" i="63"/>
  <c r="P45" i="63"/>
  <c r="O45" i="63"/>
  <c r="N45" i="63"/>
  <c r="U44" i="63"/>
  <c r="T44" i="63"/>
  <c r="S44" i="63"/>
  <c r="R44" i="63"/>
  <c r="Q44" i="63"/>
  <c r="P44" i="63"/>
  <c r="O44" i="63"/>
  <c r="N44" i="63"/>
  <c r="U43" i="63"/>
  <c r="T43" i="63"/>
  <c r="S43" i="63"/>
  <c r="R43" i="63"/>
  <c r="Q43" i="63"/>
  <c r="P43" i="63"/>
  <c r="O43" i="63"/>
  <c r="N43" i="63"/>
  <c r="U42" i="63"/>
  <c r="T42" i="63"/>
  <c r="S42" i="63"/>
  <c r="R42" i="63"/>
  <c r="W42" i="63"/>
  <c r="V42" i="63"/>
  <c r="U40" i="63"/>
  <c r="T40" i="63"/>
  <c r="S40" i="63"/>
  <c r="R40" i="63"/>
  <c r="Q40" i="63"/>
  <c r="P40" i="63"/>
  <c r="O40" i="63"/>
  <c r="N40" i="63"/>
  <c r="U39" i="63"/>
  <c r="T39" i="63"/>
  <c r="S39" i="63"/>
  <c r="R39" i="63"/>
  <c r="Q39" i="63"/>
  <c r="P39" i="63"/>
  <c r="O39" i="63"/>
  <c r="N39" i="63"/>
  <c r="U38" i="63"/>
  <c r="T38" i="63"/>
  <c r="S38" i="63"/>
  <c r="R38" i="63"/>
  <c r="Q38" i="63"/>
  <c r="P38" i="63"/>
  <c r="O38" i="63"/>
  <c r="N38" i="63"/>
  <c r="U37" i="63"/>
  <c r="T37" i="63"/>
  <c r="S37" i="63"/>
  <c r="R37" i="63"/>
  <c r="Q37" i="63"/>
  <c r="P37" i="63"/>
  <c r="O37" i="63"/>
  <c r="N37" i="63"/>
  <c r="U36" i="63"/>
  <c r="T36" i="63"/>
  <c r="S36" i="63"/>
  <c r="R36" i="63"/>
  <c r="Q36" i="63"/>
  <c r="P36" i="63"/>
  <c r="O36" i="63"/>
  <c r="N36" i="63"/>
  <c r="U35" i="63"/>
  <c r="T35" i="63"/>
  <c r="S35" i="63"/>
  <c r="R35" i="63"/>
  <c r="Q35" i="63"/>
  <c r="P35" i="63"/>
  <c r="O35" i="63"/>
  <c r="N35" i="63"/>
  <c r="U34" i="63"/>
  <c r="T34" i="63"/>
  <c r="S34" i="63"/>
  <c r="R34" i="63"/>
  <c r="Q34" i="63"/>
  <c r="P34" i="63"/>
  <c r="O34" i="63"/>
  <c r="N34" i="63"/>
  <c r="U32" i="63"/>
  <c r="T32" i="63"/>
  <c r="S32" i="63"/>
  <c r="R32" i="63"/>
  <c r="Q32" i="63"/>
  <c r="P32" i="63"/>
  <c r="O32" i="63"/>
  <c r="N32" i="63"/>
  <c r="U31" i="63"/>
  <c r="T31" i="63"/>
  <c r="S31" i="63"/>
  <c r="R31" i="63"/>
  <c r="Q31" i="63"/>
  <c r="P31" i="63"/>
  <c r="O31" i="63"/>
  <c r="N31" i="63"/>
  <c r="U30" i="63"/>
  <c r="T30" i="63"/>
  <c r="S30" i="63"/>
  <c r="R30" i="63"/>
  <c r="X30" i="63" s="1"/>
  <c r="Q30" i="63"/>
  <c r="P30" i="63"/>
  <c r="O30" i="63"/>
  <c r="N30" i="63"/>
  <c r="U29" i="63"/>
  <c r="T29" i="63"/>
  <c r="S29" i="63"/>
  <c r="R29" i="63"/>
  <c r="Q29" i="63"/>
  <c r="P29" i="63"/>
  <c r="O29" i="63"/>
  <c r="N29" i="63"/>
  <c r="U28" i="63"/>
  <c r="T28" i="63"/>
  <c r="S28" i="63"/>
  <c r="R28" i="63"/>
  <c r="Q28" i="63"/>
  <c r="P28" i="63"/>
  <c r="O28" i="63"/>
  <c r="N28" i="63"/>
  <c r="U27" i="63"/>
  <c r="T27" i="63"/>
  <c r="S27" i="63"/>
  <c r="R27" i="63"/>
  <c r="Q27" i="63"/>
  <c r="P27" i="63"/>
  <c r="O27" i="63"/>
  <c r="N27" i="63"/>
  <c r="U26" i="63"/>
  <c r="T26" i="63"/>
  <c r="S26" i="63"/>
  <c r="R26" i="63"/>
  <c r="X26" i="63" s="1"/>
  <c r="Q26" i="63"/>
  <c r="P26" i="63"/>
  <c r="O26" i="63"/>
  <c r="N26" i="63"/>
  <c r="V26" i="63" s="1"/>
  <c r="U24" i="63"/>
  <c r="T24" i="63"/>
  <c r="S24" i="63"/>
  <c r="R24" i="63"/>
  <c r="Q24" i="63"/>
  <c r="P24" i="63"/>
  <c r="O24" i="63"/>
  <c r="N24" i="63"/>
  <c r="V24" i="63" s="1"/>
  <c r="U23" i="63"/>
  <c r="T23" i="63"/>
  <c r="S23" i="63"/>
  <c r="R23" i="63"/>
  <c r="X23" i="63" s="1"/>
  <c r="Q23" i="63"/>
  <c r="P23" i="63"/>
  <c r="O23" i="63"/>
  <c r="N23" i="63"/>
  <c r="U22" i="63"/>
  <c r="T22" i="63"/>
  <c r="S22" i="63"/>
  <c r="R22" i="63"/>
  <c r="X22" i="63" s="1"/>
  <c r="Q22" i="63"/>
  <c r="P22" i="63"/>
  <c r="O22" i="63"/>
  <c r="N22" i="63"/>
  <c r="V22" i="63" s="1"/>
  <c r="U21" i="63"/>
  <c r="T21" i="63"/>
  <c r="S21" i="63"/>
  <c r="R21" i="63"/>
  <c r="Q21" i="63"/>
  <c r="P21" i="63"/>
  <c r="O21" i="63"/>
  <c r="N21" i="63"/>
  <c r="V21" i="63" s="1"/>
  <c r="U20" i="63"/>
  <c r="T20" i="63"/>
  <c r="S20" i="63"/>
  <c r="R20" i="63"/>
  <c r="X20" i="63" s="1"/>
  <c r="Q20" i="63"/>
  <c r="P20" i="63"/>
  <c r="O20" i="63"/>
  <c r="N20" i="63"/>
  <c r="U19" i="63"/>
  <c r="T19" i="63"/>
  <c r="S19" i="63"/>
  <c r="R19" i="63"/>
  <c r="Q19" i="63"/>
  <c r="P19" i="63"/>
  <c r="O19" i="63"/>
  <c r="N19" i="63"/>
  <c r="U18" i="63"/>
  <c r="T18" i="63"/>
  <c r="S18" i="63"/>
  <c r="R18" i="63"/>
  <c r="Q18" i="63"/>
  <c r="P18" i="63"/>
  <c r="O18" i="63"/>
  <c r="N18" i="63"/>
  <c r="V18" i="63" s="1"/>
  <c r="U16" i="63"/>
  <c r="T16" i="63"/>
  <c r="S16" i="63"/>
  <c r="R16" i="63"/>
  <c r="X16" i="63" s="1"/>
  <c r="Q16" i="63"/>
  <c r="P16" i="63"/>
  <c r="O16" i="63"/>
  <c r="N16" i="63"/>
  <c r="U15" i="63"/>
  <c r="T15" i="63"/>
  <c r="S15" i="63"/>
  <c r="R15" i="63"/>
  <c r="X15" i="63" s="1"/>
  <c r="Q15" i="63"/>
  <c r="P15" i="63"/>
  <c r="O15" i="63"/>
  <c r="N15" i="63"/>
  <c r="V15" i="63" s="1"/>
  <c r="U14" i="63"/>
  <c r="T14" i="63"/>
  <c r="S14" i="63"/>
  <c r="R14" i="63"/>
  <c r="Q14" i="63"/>
  <c r="P14" i="63"/>
  <c r="O14" i="63"/>
  <c r="N14" i="63"/>
  <c r="V14" i="63" s="1"/>
  <c r="U13" i="63"/>
  <c r="T13" i="63"/>
  <c r="S13" i="63"/>
  <c r="R13" i="63"/>
  <c r="X13" i="63" s="1"/>
  <c r="Q13" i="63"/>
  <c r="P13" i="63"/>
  <c r="O13" i="63"/>
  <c r="N13" i="63"/>
  <c r="U12" i="63"/>
  <c r="T12" i="63"/>
  <c r="S12" i="63"/>
  <c r="R12" i="63"/>
  <c r="X12" i="63" s="1"/>
  <c r="Q12" i="63"/>
  <c r="P12" i="63"/>
  <c r="O12" i="63"/>
  <c r="N12" i="63"/>
  <c r="O2" i="63"/>
  <c r="N2" i="63"/>
  <c r="V31" i="63" l="1"/>
  <c r="V13" i="63"/>
  <c r="X14" i="63"/>
  <c r="V16" i="63"/>
  <c r="X18" i="63"/>
  <c r="X21" i="63"/>
  <c r="V23" i="63"/>
  <c r="X24" i="63"/>
  <c r="X31" i="63"/>
  <c r="X28" i="63"/>
  <c r="V2" i="63"/>
  <c r="W12" i="63"/>
  <c r="Y12" i="63"/>
  <c r="W13" i="63"/>
  <c r="Y13" i="63"/>
  <c r="W14" i="63"/>
  <c r="Y14" i="63"/>
  <c r="W18" i="63"/>
  <c r="Y18" i="63"/>
  <c r="W19" i="63"/>
  <c r="Y19" i="63"/>
  <c r="W20" i="63"/>
  <c r="Y20" i="63"/>
  <c r="W21" i="63"/>
  <c r="Y21" i="63"/>
  <c r="W22" i="63"/>
  <c r="Y22" i="63"/>
  <c r="V32" i="63"/>
  <c r="X32" i="63"/>
  <c r="V34" i="63"/>
  <c r="X34" i="63"/>
  <c r="X36" i="63"/>
  <c r="X38" i="63"/>
  <c r="V39" i="63"/>
  <c r="X39" i="63"/>
  <c r="V40" i="63"/>
  <c r="X40" i="63"/>
  <c r="Y42" i="63"/>
  <c r="W45" i="63"/>
  <c r="Y45" i="63"/>
  <c r="W46" i="63"/>
  <c r="Y46" i="63"/>
  <c r="W27" i="63"/>
  <c r="Y27" i="63"/>
  <c r="W28" i="63"/>
  <c r="Y28" i="63"/>
  <c r="W29" i="63"/>
  <c r="Y29" i="63"/>
  <c r="W30" i="63"/>
  <c r="Y30" i="63"/>
  <c r="W35" i="63"/>
  <c r="Y35" i="63"/>
  <c r="W36" i="63"/>
  <c r="Y36" i="63"/>
  <c r="W37" i="63"/>
  <c r="Y37" i="63"/>
  <c r="W38" i="63"/>
  <c r="Y38" i="63"/>
  <c r="V12" i="63"/>
  <c r="W15" i="63"/>
  <c r="Z15" i="63" s="1"/>
  <c r="K15" i="63" s="1"/>
  <c r="Y15" i="63"/>
  <c r="W16" i="63"/>
  <c r="Y16" i="63"/>
  <c r="V19" i="63"/>
  <c r="X19" i="63"/>
  <c r="V20" i="63"/>
  <c r="W23" i="63"/>
  <c r="Y23" i="63"/>
  <c r="W24" i="63"/>
  <c r="Y24" i="63"/>
  <c r="V27" i="63"/>
  <c r="X27" i="63"/>
  <c r="V28" i="63"/>
  <c r="W31" i="63"/>
  <c r="Y31" i="63"/>
  <c r="W32" i="63"/>
  <c r="Y32" i="63"/>
  <c r="V35" i="63"/>
  <c r="X35" i="63"/>
  <c r="V36" i="63"/>
  <c r="W39" i="63"/>
  <c r="Y39" i="63"/>
  <c r="W40" i="63"/>
  <c r="Y40" i="63"/>
  <c r="W26" i="63"/>
  <c r="Y26" i="63"/>
  <c r="V29" i="63"/>
  <c r="X29" i="63"/>
  <c r="V30" i="63"/>
  <c r="W34" i="63"/>
  <c r="Y34" i="63"/>
  <c r="V37" i="63"/>
  <c r="X37" i="63"/>
  <c r="V38" i="63"/>
  <c r="X44" i="63"/>
  <c r="X46" i="63"/>
  <c r="V47" i="63"/>
  <c r="X47" i="63"/>
  <c r="Z22" i="63"/>
  <c r="K22" i="63" s="1"/>
  <c r="X42" i="63"/>
  <c r="V43" i="63"/>
  <c r="X43" i="63"/>
  <c r="V44" i="63"/>
  <c r="W47" i="63"/>
  <c r="Y47" i="63"/>
  <c r="V45" i="63"/>
  <c r="X45" i="63"/>
  <c r="V46" i="63"/>
  <c r="W43" i="63"/>
  <c r="Y43" i="63"/>
  <c r="W44" i="63"/>
  <c r="Y44" i="63"/>
  <c r="Z20" i="63" l="1"/>
  <c r="K20" i="63" s="1"/>
  <c r="Z14" i="63"/>
  <c r="K14" i="63" s="1"/>
  <c r="Z18" i="63"/>
  <c r="Z12" i="63"/>
  <c r="Z21" i="63"/>
  <c r="K21" i="63" s="1"/>
  <c r="Z38" i="63"/>
  <c r="K38" i="63" s="1"/>
  <c r="Z24" i="63"/>
  <c r="K24" i="63" s="1"/>
  <c r="Z40" i="63"/>
  <c r="K40" i="63" s="1"/>
  <c r="Z27" i="63"/>
  <c r="K27" i="63" s="1"/>
  <c r="Z46" i="63"/>
  <c r="K46" i="63" s="1"/>
  <c r="Z13" i="63"/>
  <c r="K13" i="63" s="1"/>
  <c r="Z42" i="63"/>
  <c r="K42" i="63" s="1"/>
  <c r="Z34" i="63"/>
  <c r="K34" i="63" s="1"/>
  <c r="Z31" i="63"/>
  <c r="K31" i="63" s="1"/>
  <c r="Z23" i="63"/>
  <c r="K23" i="63" s="1"/>
  <c r="Z26" i="63"/>
  <c r="K26" i="63" s="1"/>
  <c r="Z39" i="63"/>
  <c r="K39" i="63" s="1"/>
  <c r="Z28" i="63"/>
  <c r="K28" i="63" s="1"/>
  <c r="Z36" i="63"/>
  <c r="K36" i="63" s="1"/>
  <c r="Z30" i="63"/>
  <c r="K30" i="63" s="1"/>
  <c r="Z35" i="63"/>
  <c r="K35" i="63" s="1"/>
  <c r="Z16" i="63"/>
  <c r="K16" i="63" s="1"/>
  <c r="Z37" i="63"/>
  <c r="K37" i="63" s="1"/>
  <c r="Z29" i="63"/>
  <c r="K29" i="63" s="1"/>
  <c r="Z32" i="63"/>
  <c r="K32" i="63" s="1"/>
  <c r="Z19" i="63"/>
  <c r="K19" i="63" s="1"/>
  <c r="Z45" i="63"/>
  <c r="K45" i="63" s="1"/>
  <c r="Z47" i="63"/>
  <c r="K47" i="63" s="1"/>
  <c r="Z43" i="63"/>
  <c r="Z44" i="63"/>
  <c r="K44" i="63" s="1"/>
  <c r="K18" i="63"/>
  <c r="K12" i="63" l="1"/>
  <c r="X17" i="63"/>
  <c r="K17" i="63"/>
  <c r="K43" i="63"/>
  <c r="X48" i="63"/>
  <c r="X25" i="63"/>
  <c r="K25" i="63" s="1"/>
  <c r="X41" i="63"/>
  <c r="K41" i="63" s="1"/>
  <c r="X33" i="63"/>
  <c r="K33" i="63" s="1"/>
  <c r="K48" i="63"/>
  <c r="X49" i="63" l="1"/>
  <c r="K49" i="63" s="1"/>
  <c r="Q50" i="49"/>
  <c r="Q50" i="61"/>
  <c r="U48" i="61"/>
  <c r="T48" i="61"/>
  <c r="S48" i="61"/>
  <c r="R48" i="61"/>
  <c r="X48" i="61" s="1"/>
  <c r="Q48" i="61"/>
  <c r="P48" i="61"/>
  <c r="O48" i="61"/>
  <c r="N48" i="61"/>
  <c r="V48" i="61" s="1"/>
  <c r="U47" i="61"/>
  <c r="T47" i="61"/>
  <c r="S47" i="61"/>
  <c r="R47" i="61"/>
  <c r="X47" i="61" s="1"/>
  <c r="Q47" i="61"/>
  <c r="P47" i="61"/>
  <c r="O47" i="61"/>
  <c r="N47" i="61"/>
  <c r="V47" i="61" s="1"/>
  <c r="U46" i="61"/>
  <c r="T46" i="61"/>
  <c r="S46" i="61"/>
  <c r="R46" i="61"/>
  <c r="X46" i="61" s="1"/>
  <c r="Q46" i="61"/>
  <c r="P46" i="61"/>
  <c r="O46" i="61"/>
  <c r="N46" i="61"/>
  <c r="V46" i="61" s="1"/>
  <c r="U45" i="61"/>
  <c r="T45" i="61"/>
  <c r="Y45" i="61" s="1"/>
  <c r="S45" i="61"/>
  <c r="R45" i="61"/>
  <c r="X45" i="61" s="1"/>
  <c r="Q45" i="61"/>
  <c r="P45" i="61"/>
  <c r="O45" i="61"/>
  <c r="N45" i="61"/>
  <c r="V45" i="61" s="1"/>
  <c r="U44" i="61"/>
  <c r="T44" i="61"/>
  <c r="S44" i="61"/>
  <c r="R44" i="61"/>
  <c r="X44" i="61" s="1"/>
  <c r="Q44" i="61"/>
  <c r="P44" i="61"/>
  <c r="O44" i="61"/>
  <c r="N44" i="61"/>
  <c r="V44" i="61" s="1"/>
  <c r="U43" i="61"/>
  <c r="T43" i="61"/>
  <c r="Y43" i="61" s="1"/>
  <c r="S43" i="61"/>
  <c r="R43" i="61"/>
  <c r="Q43" i="61"/>
  <c r="P43" i="61"/>
  <c r="O43" i="61"/>
  <c r="N43" i="61"/>
  <c r="U42" i="61"/>
  <c r="T42" i="61"/>
  <c r="S42" i="61"/>
  <c r="R42" i="61"/>
  <c r="Q42" i="61"/>
  <c r="P42" i="61"/>
  <c r="O42" i="61"/>
  <c r="N42" i="61"/>
  <c r="U40" i="61"/>
  <c r="T40" i="61"/>
  <c r="S40" i="61"/>
  <c r="R40" i="61"/>
  <c r="X40" i="61" s="1"/>
  <c r="Q40" i="61"/>
  <c r="P40" i="61"/>
  <c r="O40" i="61"/>
  <c r="N40" i="61"/>
  <c r="V40" i="61" s="1"/>
  <c r="U39" i="61"/>
  <c r="T39" i="61"/>
  <c r="Y39" i="61" s="1"/>
  <c r="S39" i="61"/>
  <c r="R39" i="61"/>
  <c r="X39" i="61" s="1"/>
  <c r="Q39" i="61"/>
  <c r="P39" i="61"/>
  <c r="O39" i="61"/>
  <c r="N39" i="61"/>
  <c r="U38" i="61"/>
  <c r="T38" i="61"/>
  <c r="S38" i="61"/>
  <c r="R38" i="61"/>
  <c r="Q38" i="61"/>
  <c r="P38" i="61"/>
  <c r="O38" i="61"/>
  <c r="N38" i="61"/>
  <c r="U37" i="61"/>
  <c r="T37" i="61"/>
  <c r="Y37" i="61" s="1"/>
  <c r="S37" i="61"/>
  <c r="R37" i="61"/>
  <c r="X37" i="61" s="1"/>
  <c r="Q37" i="61"/>
  <c r="P37" i="61"/>
  <c r="O37" i="61"/>
  <c r="N37" i="61"/>
  <c r="V37" i="61" s="1"/>
  <c r="U36" i="61"/>
  <c r="T36" i="61"/>
  <c r="S36" i="61"/>
  <c r="R36" i="61"/>
  <c r="X36" i="61" s="1"/>
  <c r="Q36" i="61"/>
  <c r="P36" i="61"/>
  <c r="O36" i="61"/>
  <c r="N36" i="61"/>
  <c r="V36" i="61" s="1"/>
  <c r="U35" i="61"/>
  <c r="T35" i="61"/>
  <c r="S35" i="61"/>
  <c r="R35" i="61"/>
  <c r="X35" i="61" s="1"/>
  <c r="Q35" i="61"/>
  <c r="P35" i="61"/>
  <c r="O35" i="61"/>
  <c r="N35" i="61"/>
  <c r="U34" i="61"/>
  <c r="T34" i="61"/>
  <c r="S34" i="61"/>
  <c r="R34" i="61"/>
  <c r="X34" i="61" s="1"/>
  <c r="Q34" i="61"/>
  <c r="P34" i="61"/>
  <c r="O34" i="61"/>
  <c r="N34" i="61"/>
  <c r="V34" i="61" s="1"/>
  <c r="U32" i="61"/>
  <c r="T32" i="61"/>
  <c r="S32" i="61"/>
  <c r="R32" i="61"/>
  <c r="X32" i="61" s="1"/>
  <c r="Q32" i="61"/>
  <c r="P32" i="61"/>
  <c r="O32" i="61"/>
  <c r="N32" i="61"/>
  <c r="V32" i="61" s="1"/>
  <c r="U31" i="61"/>
  <c r="T31" i="61"/>
  <c r="Y31" i="61" s="1"/>
  <c r="S31" i="61"/>
  <c r="R31" i="61"/>
  <c r="X31" i="61" s="1"/>
  <c r="Q31" i="61"/>
  <c r="P31" i="61"/>
  <c r="O31" i="61"/>
  <c r="N31" i="61"/>
  <c r="V31" i="61" s="1"/>
  <c r="U30" i="61"/>
  <c r="T30" i="61"/>
  <c r="S30" i="61"/>
  <c r="R30" i="61"/>
  <c r="X30" i="61" s="1"/>
  <c r="Q30" i="61"/>
  <c r="P30" i="61"/>
  <c r="O30" i="61"/>
  <c r="N30" i="61"/>
  <c r="V30" i="61" s="1"/>
  <c r="U29" i="61"/>
  <c r="T29" i="61"/>
  <c r="Y29" i="61" s="1"/>
  <c r="S29" i="61"/>
  <c r="R29" i="61"/>
  <c r="Q29" i="61"/>
  <c r="P29" i="61"/>
  <c r="O29" i="61"/>
  <c r="N29" i="61"/>
  <c r="U28" i="61"/>
  <c r="T28" i="61"/>
  <c r="S28" i="61"/>
  <c r="R28" i="61"/>
  <c r="Q28" i="61"/>
  <c r="P28" i="61"/>
  <c r="O28" i="61"/>
  <c r="N28" i="61"/>
  <c r="U27" i="61"/>
  <c r="T27" i="61"/>
  <c r="Y27" i="61" s="1"/>
  <c r="S27" i="61"/>
  <c r="R27" i="61"/>
  <c r="X27" i="61" s="1"/>
  <c r="Q27" i="61"/>
  <c r="P27" i="61"/>
  <c r="O27" i="61"/>
  <c r="N27" i="61"/>
  <c r="V27" i="61" s="1"/>
  <c r="U26" i="61"/>
  <c r="T26" i="61"/>
  <c r="S26" i="61"/>
  <c r="R26" i="61"/>
  <c r="X26" i="61" s="1"/>
  <c r="Q26" i="61"/>
  <c r="P26" i="61"/>
  <c r="O26" i="61"/>
  <c r="N26" i="61"/>
  <c r="V26" i="61" s="1"/>
  <c r="U24" i="61"/>
  <c r="T24" i="61"/>
  <c r="Y24" i="61" s="1"/>
  <c r="S24" i="61"/>
  <c r="R24" i="61"/>
  <c r="X24" i="61" s="1"/>
  <c r="Q24" i="61"/>
  <c r="P24" i="61"/>
  <c r="O24" i="61"/>
  <c r="N24" i="61"/>
  <c r="V24" i="61" s="1"/>
  <c r="U23" i="61"/>
  <c r="T23" i="61"/>
  <c r="S23" i="61"/>
  <c r="R23" i="61"/>
  <c r="X23" i="61" s="1"/>
  <c r="Q23" i="61"/>
  <c r="P23" i="61"/>
  <c r="O23" i="61"/>
  <c r="N23" i="61"/>
  <c r="V23" i="61" s="1"/>
  <c r="U22" i="61"/>
  <c r="T22" i="61"/>
  <c r="S22" i="61"/>
  <c r="R22" i="61"/>
  <c r="X22" i="61" s="1"/>
  <c r="Q22" i="61"/>
  <c r="P22" i="61"/>
  <c r="O22" i="61"/>
  <c r="N22" i="61"/>
  <c r="V22" i="61" s="1"/>
  <c r="U21" i="61"/>
  <c r="T21" i="61"/>
  <c r="Y21" i="61" s="1"/>
  <c r="S21" i="61"/>
  <c r="R21" i="61"/>
  <c r="X21" i="61" s="1"/>
  <c r="Q21" i="61"/>
  <c r="P21" i="61"/>
  <c r="O21" i="61"/>
  <c r="N21" i="61"/>
  <c r="V21" i="61" s="1"/>
  <c r="U20" i="61"/>
  <c r="T20" i="61"/>
  <c r="Y20" i="61" s="1"/>
  <c r="S20" i="61"/>
  <c r="R20" i="61"/>
  <c r="X20" i="61" s="1"/>
  <c r="Q20" i="61"/>
  <c r="P20" i="61"/>
  <c r="O20" i="61"/>
  <c r="N20" i="61"/>
  <c r="V20" i="61" s="1"/>
  <c r="U19" i="61"/>
  <c r="T19" i="61"/>
  <c r="Y19" i="61" s="1"/>
  <c r="S19" i="61"/>
  <c r="R19" i="61"/>
  <c r="X19" i="61" s="1"/>
  <c r="Q19" i="61"/>
  <c r="P19" i="61"/>
  <c r="O19" i="61"/>
  <c r="N19" i="61"/>
  <c r="U18" i="61"/>
  <c r="T18" i="61"/>
  <c r="Y18" i="61" s="1"/>
  <c r="S18" i="61"/>
  <c r="R18" i="61"/>
  <c r="Q18" i="61"/>
  <c r="P18" i="61"/>
  <c r="O18" i="61"/>
  <c r="N18" i="61"/>
  <c r="U16" i="61"/>
  <c r="T16" i="61"/>
  <c r="Y16" i="61" s="1"/>
  <c r="S16" i="61"/>
  <c r="R16" i="61"/>
  <c r="Q16" i="61"/>
  <c r="P16" i="61"/>
  <c r="O16" i="61"/>
  <c r="N16" i="61"/>
  <c r="U15" i="61"/>
  <c r="T15" i="61"/>
  <c r="Y15" i="61" s="1"/>
  <c r="S15" i="61"/>
  <c r="R15" i="61"/>
  <c r="X15" i="61" s="1"/>
  <c r="Q15" i="61"/>
  <c r="P15" i="61"/>
  <c r="O15" i="61"/>
  <c r="N15" i="61"/>
  <c r="V15" i="61" s="1"/>
  <c r="U14" i="61"/>
  <c r="T14" i="61"/>
  <c r="Y14" i="61" s="1"/>
  <c r="S14" i="61"/>
  <c r="R14" i="61"/>
  <c r="X14" i="61" s="1"/>
  <c r="Q14" i="61"/>
  <c r="P14" i="61"/>
  <c r="O14" i="61"/>
  <c r="N14" i="61"/>
  <c r="V14" i="61" s="1"/>
  <c r="U13" i="61"/>
  <c r="T13" i="61"/>
  <c r="Y13" i="61" s="1"/>
  <c r="S13" i="61"/>
  <c r="R13" i="61"/>
  <c r="Q13" i="61"/>
  <c r="P13" i="61"/>
  <c r="O13" i="61"/>
  <c r="N13" i="61"/>
  <c r="U12" i="61"/>
  <c r="T12" i="61"/>
  <c r="S12" i="61"/>
  <c r="R12" i="61"/>
  <c r="Q12" i="61"/>
  <c r="P12" i="61"/>
  <c r="O12" i="61"/>
  <c r="N12" i="61"/>
  <c r="U11" i="61"/>
  <c r="T11" i="61"/>
  <c r="Y11" i="61" s="1"/>
  <c r="S11" i="61"/>
  <c r="R11" i="61"/>
  <c r="Q11" i="61"/>
  <c r="P11" i="61"/>
  <c r="W11" i="61" s="1"/>
  <c r="O11" i="61"/>
  <c r="N11" i="61"/>
  <c r="U10" i="61"/>
  <c r="T10" i="61"/>
  <c r="Y10" i="61" s="1"/>
  <c r="S10" i="61"/>
  <c r="R10" i="61"/>
  <c r="X10" i="61" s="1"/>
  <c r="Q10" i="61"/>
  <c r="P10" i="61"/>
  <c r="W10" i="61" s="1"/>
  <c r="Z10" i="61" s="1"/>
  <c r="O10" i="61"/>
  <c r="N10" i="61"/>
  <c r="V10" i="61" s="1"/>
  <c r="O2" i="61"/>
  <c r="N2" i="61"/>
  <c r="V2" i="61" s="1"/>
  <c r="Q50" i="60"/>
  <c r="U48" i="60"/>
  <c r="T48" i="60"/>
  <c r="S48" i="60"/>
  <c r="R48" i="60"/>
  <c r="Q48" i="60"/>
  <c r="P48" i="60"/>
  <c r="O48" i="60"/>
  <c r="N48" i="60"/>
  <c r="U47" i="60"/>
  <c r="T47" i="60"/>
  <c r="S47" i="60"/>
  <c r="R47" i="60"/>
  <c r="X47" i="60" s="1"/>
  <c r="Q47" i="60"/>
  <c r="P47" i="60"/>
  <c r="W47" i="60" s="1"/>
  <c r="O47" i="60"/>
  <c r="N47" i="60"/>
  <c r="V47" i="60" s="1"/>
  <c r="U46" i="60"/>
  <c r="T46" i="60"/>
  <c r="S46" i="60"/>
  <c r="R46" i="60"/>
  <c r="Q46" i="60"/>
  <c r="P46" i="60"/>
  <c r="O46" i="60"/>
  <c r="N46" i="60"/>
  <c r="V46" i="60" s="1"/>
  <c r="U45" i="60"/>
  <c r="T45" i="60"/>
  <c r="S45" i="60"/>
  <c r="R45" i="60"/>
  <c r="X45" i="60" s="1"/>
  <c r="Q45" i="60"/>
  <c r="P45" i="60"/>
  <c r="O45" i="60"/>
  <c r="N45" i="60"/>
  <c r="V45" i="60" s="1"/>
  <c r="U44" i="60"/>
  <c r="T44" i="60"/>
  <c r="Y44" i="60" s="1"/>
  <c r="S44" i="60"/>
  <c r="R44" i="60"/>
  <c r="Q44" i="60"/>
  <c r="P44" i="60"/>
  <c r="O44" i="60"/>
  <c r="N44" i="60"/>
  <c r="U43" i="60"/>
  <c r="T43" i="60"/>
  <c r="S43" i="60"/>
  <c r="R43" i="60"/>
  <c r="Q43" i="60"/>
  <c r="P43" i="60"/>
  <c r="O43" i="60"/>
  <c r="N43" i="60"/>
  <c r="U42" i="60"/>
  <c r="T42" i="60"/>
  <c r="S42" i="60"/>
  <c r="R42" i="60"/>
  <c r="Q42" i="60"/>
  <c r="P42" i="60"/>
  <c r="O42" i="60"/>
  <c r="N42" i="60"/>
  <c r="U40" i="60"/>
  <c r="T40" i="60"/>
  <c r="S40" i="60"/>
  <c r="R40" i="60"/>
  <c r="Q40" i="60"/>
  <c r="P40" i="60"/>
  <c r="O40" i="60"/>
  <c r="N40" i="60"/>
  <c r="U39" i="60"/>
  <c r="T39" i="60"/>
  <c r="S39" i="60"/>
  <c r="R39" i="60"/>
  <c r="X39" i="60" s="1"/>
  <c r="Q39" i="60"/>
  <c r="P39" i="60"/>
  <c r="O39" i="60"/>
  <c r="N39" i="60"/>
  <c r="V39" i="60" s="1"/>
  <c r="U38" i="60"/>
  <c r="T38" i="60"/>
  <c r="S38" i="60"/>
  <c r="R38" i="60"/>
  <c r="Q38" i="60"/>
  <c r="P38" i="60"/>
  <c r="O38" i="60"/>
  <c r="N38" i="60"/>
  <c r="V38" i="60" s="1"/>
  <c r="U37" i="60"/>
  <c r="T37" i="60"/>
  <c r="S37" i="60"/>
  <c r="R37" i="60"/>
  <c r="Q37" i="60"/>
  <c r="W37" i="60" s="1"/>
  <c r="P37" i="60"/>
  <c r="O37" i="60"/>
  <c r="N37" i="60"/>
  <c r="U36" i="60"/>
  <c r="T36" i="60"/>
  <c r="S36" i="60"/>
  <c r="R36" i="60"/>
  <c r="Q36" i="60"/>
  <c r="P36" i="60"/>
  <c r="O36" i="60"/>
  <c r="N36" i="60"/>
  <c r="U35" i="60"/>
  <c r="T35" i="60"/>
  <c r="S35" i="60"/>
  <c r="R35" i="60"/>
  <c r="Q35" i="60"/>
  <c r="P35" i="60"/>
  <c r="O35" i="60"/>
  <c r="N35" i="60"/>
  <c r="U34" i="60"/>
  <c r="T34" i="60"/>
  <c r="S34" i="60"/>
  <c r="R34" i="60"/>
  <c r="Q34" i="60"/>
  <c r="P34" i="60"/>
  <c r="O34" i="60"/>
  <c r="N34" i="60"/>
  <c r="U32" i="60"/>
  <c r="T32" i="60"/>
  <c r="Y32" i="60" s="1"/>
  <c r="S32" i="60"/>
  <c r="R32" i="60"/>
  <c r="Q32" i="60"/>
  <c r="P32" i="60"/>
  <c r="O32" i="60"/>
  <c r="N32" i="60"/>
  <c r="U31" i="60"/>
  <c r="T31" i="60"/>
  <c r="S31" i="60"/>
  <c r="R31" i="60"/>
  <c r="Q31" i="60"/>
  <c r="P31" i="60"/>
  <c r="O31" i="60"/>
  <c r="N31" i="60"/>
  <c r="U30" i="60"/>
  <c r="T30" i="60"/>
  <c r="S30" i="60"/>
  <c r="R30" i="60"/>
  <c r="Q30" i="60"/>
  <c r="P30" i="60"/>
  <c r="O30" i="60"/>
  <c r="N30" i="60"/>
  <c r="U29" i="60"/>
  <c r="T29" i="60"/>
  <c r="S29" i="60"/>
  <c r="R29" i="60"/>
  <c r="Q29" i="60"/>
  <c r="P29" i="60"/>
  <c r="O29" i="60"/>
  <c r="N29" i="60"/>
  <c r="U28" i="60"/>
  <c r="T28" i="60"/>
  <c r="Y28" i="60" s="1"/>
  <c r="S28" i="60"/>
  <c r="R28" i="60"/>
  <c r="Q28" i="60"/>
  <c r="P28" i="60"/>
  <c r="O28" i="60"/>
  <c r="N28" i="60"/>
  <c r="U27" i="60"/>
  <c r="T27" i="60"/>
  <c r="S27" i="60"/>
  <c r="R27" i="60"/>
  <c r="Q27" i="60"/>
  <c r="P27" i="60"/>
  <c r="O27" i="60"/>
  <c r="N27" i="60"/>
  <c r="U26" i="60"/>
  <c r="T26" i="60"/>
  <c r="S26" i="60"/>
  <c r="R26" i="60"/>
  <c r="Q26" i="60"/>
  <c r="P26" i="60"/>
  <c r="O26" i="60"/>
  <c r="N26" i="60"/>
  <c r="U24" i="60"/>
  <c r="T24" i="60"/>
  <c r="S24" i="60"/>
  <c r="R24" i="60"/>
  <c r="Q24" i="60"/>
  <c r="P24" i="60"/>
  <c r="O24" i="60"/>
  <c r="N24" i="60"/>
  <c r="U23" i="60"/>
  <c r="T23" i="60"/>
  <c r="Y23" i="60" s="1"/>
  <c r="S23" i="60"/>
  <c r="R23" i="60"/>
  <c r="Q23" i="60"/>
  <c r="P23" i="60"/>
  <c r="O23" i="60"/>
  <c r="N23" i="60"/>
  <c r="U22" i="60"/>
  <c r="T22" i="60"/>
  <c r="Y22" i="60" s="1"/>
  <c r="S22" i="60"/>
  <c r="R22" i="60"/>
  <c r="Q22" i="60"/>
  <c r="P22" i="60"/>
  <c r="O22" i="60"/>
  <c r="N22" i="60"/>
  <c r="U21" i="60"/>
  <c r="T21" i="60"/>
  <c r="S21" i="60"/>
  <c r="R21" i="60"/>
  <c r="Q21" i="60"/>
  <c r="P21" i="60"/>
  <c r="O21" i="60"/>
  <c r="N21" i="60"/>
  <c r="U20" i="60"/>
  <c r="T20" i="60"/>
  <c r="S20" i="60"/>
  <c r="R20" i="60"/>
  <c r="Q20" i="60"/>
  <c r="P20" i="60"/>
  <c r="O20" i="60"/>
  <c r="N20" i="60"/>
  <c r="U19" i="60"/>
  <c r="T19" i="60"/>
  <c r="Y19" i="60" s="1"/>
  <c r="S19" i="60"/>
  <c r="R19" i="60"/>
  <c r="Q19" i="60"/>
  <c r="P19" i="60"/>
  <c r="O19" i="60"/>
  <c r="N19" i="60"/>
  <c r="Y18" i="60"/>
  <c r="U18" i="60"/>
  <c r="T18" i="60"/>
  <c r="S18" i="60"/>
  <c r="R18" i="60"/>
  <c r="X18" i="60" s="1"/>
  <c r="Q18" i="60"/>
  <c r="P18" i="60"/>
  <c r="O18" i="60"/>
  <c r="N18" i="60"/>
  <c r="V18" i="60" s="1"/>
  <c r="U16" i="60"/>
  <c r="T16" i="60"/>
  <c r="S16" i="60"/>
  <c r="R16" i="60"/>
  <c r="Q16" i="60"/>
  <c r="P16" i="60"/>
  <c r="O16" i="60"/>
  <c r="N16" i="60"/>
  <c r="U15" i="60"/>
  <c r="T15" i="60"/>
  <c r="S15" i="60"/>
  <c r="R15" i="60"/>
  <c r="Q15" i="60"/>
  <c r="P15" i="60"/>
  <c r="O15" i="60"/>
  <c r="N15" i="60"/>
  <c r="U14" i="60"/>
  <c r="T14" i="60"/>
  <c r="S14" i="60"/>
  <c r="R14" i="60"/>
  <c r="Q14" i="60"/>
  <c r="P14" i="60"/>
  <c r="O14" i="60"/>
  <c r="N14" i="60"/>
  <c r="Y13" i="60"/>
  <c r="U13" i="60"/>
  <c r="T13" i="60"/>
  <c r="S13" i="60"/>
  <c r="R13" i="60"/>
  <c r="Q13" i="60"/>
  <c r="P13" i="60"/>
  <c r="O13" i="60"/>
  <c r="N13" i="60"/>
  <c r="U12" i="60"/>
  <c r="T12" i="60"/>
  <c r="Y12" i="60" s="1"/>
  <c r="S12" i="60"/>
  <c r="R12" i="60"/>
  <c r="X12" i="60" s="1"/>
  <c r="Q12" i="60"/>
  <c r="P12" i="60"/>
  <c r="O12" i="60"/>
  <c r="N12" i="60"/>
  <c r="V12" i="60" s="1"/>
  <c r="U11" i="60"/>
  <c r="T11" i="60"/>
  <c r="S11" i="60"/>
  <c r="R11" i="60"/>
  <c r="Q11" i="60"/>
  <c r="P11" i="60"/>
  <c r="O11" i="60"/>
  <c r="N11" i="60"/>
  <c r="U10" i="60"/>
  <c r="T10" i="60"/>
  <c r="S10" i="60"/>
  <c r="R10" i="60"/>
  <c r="Q10" i="60"/>
  <c r="P10" i="60"/>
  <c r="O10" i="60"/>
  <c r="N10" i="60"/>
  <c r="O2" i="60"/>
  <c r="N2" i="60"/>
  <c r="Q49" i="59"/>
  <c r="U47" i="59"/>
  <c r="T47" i="59"/>
  <c r="S47" i="59"/>
  <c r="R47" i="59"/>
  <c r="Q47" i="59"/>
  <c r="P47" i="59"/>
  <c r="O47" i="59"/>
  <c r="N47" i="59"/>
  <c r="U46" i="59"/>
  <c r="T46" i="59"/>
  <c r="S46" i="59"/>
  <c r="R46" i="59"/>
  <c r="Q46" i="59"/>
  <c r="P46" i="59"/>
  <c r="O46" i="59"/>
  <c r="N46" i="59"/>
  <c r="U45" i="59"/>
  <c r="T45" i="59"/>
  <c r="S45" i="59"/>
  <c r="R45" i="59"/>
  <c r="Q45" i="59"/>
  <c r="P45" i="59"/>
  <c r="O45" i="59"/>
  <c r="N45" i="59"/>
  <c r="V45" i="59" s="1"/>
  <c r="U44" i="59"/>
  <c r="T44" i="59"/>
  <c r="S44" i="59"/>
  <c r="R44" i="59"/>
  <c r="X44" i="59" s="1"/>
  <c r="Q44" i="59"/>
  <c r="P44" i="59"/>
  <c r="O44" i="59"/>
  <c r="N44" i="59"/>
  <c r="V44" i="59" s="1"/>
  <c r="U43" i="59"/>
  <c r="T43" i="59"/>
  <c r="S43" i="59"/>
  <c r="R43" i="59"/>
  <c r="Q43" i="59"/>
  <c r="P43" i="59"/>
  <c r="O43" i="59"/>
  <c r="N43" i="59"/>
  <c r="V43" i="59" s="1"/>
  <c r="U42" i="59"/>
  <c r="T42" i="59"/>
  <c r="S42" i="59"/>
  <c r="R42" i="59"/>
  <c r="X42" i="59" s="1"/>
  <c r="Q42" i="59"/>
  <c r="P42" i="59"/>
  <c r="O42" i="59"/>
  <c r="N42" i="59"/>
  <c r="V42" i="59" s="1"/>
  <c r="U40" i="59"/>
  <c r="T40" i="59"/>
  <c r="S40" i="59"/>
  <c r="R40" i="59"/>
  <c r="X40" i="59" s="1"/>
  <c r="Q40" i="59"/>
  <c r="P40" i="59"/>
  <c r="O40" i="59"/>
  <c r="N40" i="59"/>
  <c r="V40" i="59" s="1"/>
  <c r="U39" i="59"/>
  <c r="T39" i="59"/>
  <c r="S39" i="59"/>
  <c r="R39" i="59"/>
  <c r="Q39" i="59"/>
  <c r="P39" i="59"/>
  <c r="O39" i="59"/>
  <c r="N39" i="59"/>
  <c r="U38" i="59"/>
  <c r="T38" i="59"/>
  <c r="S38" i="59"/>
  <c r="R38" i="59"/>
  <c r="Q38" i="59"/>
  <c r="P38" i="59"/>
  <c r="O38" i="59"/>
  <c r="N38" i="59"/>
  <c r="U37" i="59"/>
  <c r="T37" i="59"/>
  <c r="S37" i="59"/>
  <c r="R37" i="59"/>
  <c r="Q37" i="59"/>
  <c r="P37" i="59"/>
  <c r="O37" i="59"/>
  <c r="N37" i="59"/>
  <c r="V37" i="59" s="1"/>
  <c r="U36" i="59"/>
  <c r="T36" i="59"/>
  <c r="S36" i="59"/>
  <c r="R36" i="59"/>
  <c r="X36" i="59" s="1"/>
  <c r="Q36" i="59"/>
  <c r="P36" i="59"/>
  <c r="O36" i="59"/>
  <c r="N36" i="59"/>
  <c r="V36" i="59" s="1"/>
  <c r="U35" i="59"/>
  <c r="T35" i="59"/>
  <c r="S35" i="59"/>
  <c r="R35" i="59"/>
  <c r="Q35" i="59"/>
  <c r="P35" i="59"/>
  <c r="O35" i="59"/>
  <c r="N35" i="59"/>
  <c r="V35" i="59" s="1"/>
  <c r="U34" i="59"/>
  <c r="Y34" i="59" s="1"/>
  <c r="T34" i="59"/>
  <c r="S34" i="59"/>
  <c r="R34" i="59"/>
  <c r="X34" i="59" s="1"/>
  <c r="Q34" i="59"/>
  <c r="W34" i="59" s="1"/>
  <c r="P34" i="59"/>
  <c r="O34" i="59"/>
  <c r="N34" i="59"/>
  <c r="V34" i="59" s="1"/>
  <c r="U32" i="59"/>
  <c r="T32" i="59"/>
  <c r="S32" i="59"/>
  <c r="R32" i="59"/>
  <c r="X32" i="59" s="1"/>
  <c r="Q32" i="59"/>
  <c r="W32" i="59" s="1"/>
  <c r="P32" i="59"/>
  <c r="O32" i="59"/>
  <c r="N32" i="59"/>
  <c r="V32" i="59" s="1"/>
  <c r="U31" i="59"/>
  <c r="T31" i="59"/>
  <c r="Y31" i="59" s="1"/>
  <c r="S31" i="59"/>
  <c r="R31" i="59"/>
  <c r="Q31" i="59"/>
  <c r="P31" i="59"/>
  <c r="W31" i="59" s="1"/>
  <c r="O31" i="59"/>
  <c r="N31" i="59"/>
  <c r="U30" i="59"/>
  <c r="T30" i="59"/>
  <c r="S30" i="59"/>
  <c r="R30" i="59"/>
  <c r="Q30" i="59"/>
  <c r="P30" i="59"/>
  <c r="O30" i="59"/>
  <c r="N30" i="59"/>
  <c r="U29" i="59"/>
  <c r="T29" i="59"/>
  <c r="S29" i="59"/>
  <c r="R29" i="59"/>
  <c r="Q29" i="59"/>
  <c r="P29" i="59"/>
  <c r="O29" i="59"/>
  <c r="N29" i="59"/>
  <c r="U28" i="59"/>
  <c r="T28" i="59"/>
  <c r="Y28" i="59" s="1"/>
  <c r="S28" i="59"/>
  <c r="R28" i="59"/>
  <c r="Q28" i="59"/>
  <c r="P28" i="59"/>
  <c r="O28" i="59"/>
  <c r="N28" i="59"/>
  <c r="U27" i="59"/>
  <c r="T27" i="59"/>
  <c r="S27" i="59"/>
  <c r="R27" i="59"/>
  <c r="Q27" i="59"/>
  <c r="P27" i="59"/>
  <c r="O27" i="59"/>
  <c r="N27" i="59"/>
  <c r="U26" i="59"/>
  <c r="T26" i="59"/>
  <c r="S26" i="59"/>
  <c r="R26" i="59"/>
  <c r="Q26" i="59"/>
  <c r="P26" i="59"/>
  <c r="O26" i="59"/>
  <c r="N26" i="59"/>
  <c r="U24" i="59"/>
  <c r="T24" i="59"/>
  <c r="S24" i="59"/>
  <c r="R24" i="59"/>
  <c r="Q24" i="59"/>
  <c r="P24" i="59"/>
  <c r="O24" i="59"/>
  <c r="N24" i="59"/>
  <c r="U23" i="59"/>
  <c r="T23" i="59"/>
  <c r="Y23" i="59" s="1"/>
  <c r="S23" i="59"/>
  <c r="R23" i="59"/>
  <c r="Q23" i="59"/>
  <c r="P23" i="59"/>
  <c r="O23" i="59"/>
  <c r="N23" i="59"/>
  <c r="U22" i="59"/>
  <c r="T22" i="59"/>
  <c r="S22" i="59"/>
  <c r="R22" i="59"/>
  <c r="Q22" i="59"/>
  <c r="P22" i="59"/>
  <c r="O22" i="59"/>
  <c r="N22" i="59"/>
  <c r="U21" i="59"/>
  <c r="T21" i="59"/>
  <c r="S21" i="59"/>
  <c r="R21" i="59"/>
  <c r="Q21" i="59"/>
  <c r="P21" i="59"/>
  <c r="O21" i="59"/>
  <c r="N21" i="59"/>
  <c r="U20" i="59"/>
  <c r="T20" i="59"/>
  <c r="S20" i="59"/>
  <c r="R20" i="59"/>
  <c r="Q20" i="59"/>
  <c r="P20" i="59"/>
  <c r="O20" i="59"/>
  <c r="N20" i="59"/>
  <c r="U19" i="59"/>
  <c r="T19" i="59"/>
  <c r="S19" i="59"/>
  <c r="R19" i="59"/>
  <c r="Q19" i="59"/>
  <c r="P19" i="59"/>
  <c r="O19" i="59"/>
  <c r="N19" i="59"/>
  <c r="U18" i="59"/>
  <c r="T18" i="59"/>
  <c r="S18" i="59"/>
  <c r="R18" i="59"/>
  <c r="Q18" i="59"/>
  <c r="P18" i="59"/>
  <c r="O18" i="59"/>
  <c r="N18" i="59"/>
  <c r="U16" i="59"/>
  <c r="T16" i="59"/>
  <c r="S16" i="59"/>
  <c r="R16" i="59"/>
  <c r="Q16" i="59"/>
  <c r="P16" i="59"/>
  <c r="O16" i="59"/>
  <c r="N16" i="59"/>
  <c r="U15" i="59"/>
  <c r="T15" i="59"/>
  <c r="S15" i="59"/>
  <c r="R15" i="59"/>
  <c r="Q15" i="59"/>
  <c r="P15" i="59"/>
  <c r="O15" i="59"/>
  <c r="N15" i="59"/>
  <c r="U14" i="59"/>
  <c r="T14" i="59"/>
  <c r="S14" i="59"/>
  <c r="R14" i="59"/>
  <c r="Q14" i="59"/>
  <c r="P14" i="59"/>
  <c r="O14" i="59"/>
  <c r="N14" i="59"/>
  <c r="U13" i="59"/>
  <c r="T13" i="59"/>
  <c r="S13" i="59"/>
  <c r="R13" i="59"/>
  <c r="Q13" i="59"/>
  <c r="P13" i="59"/>
  <c r="O13" i="59"/>
  <c r="N13" i="59"/>
  <c r="U12" i="59"/>
  <c r="T12" i="59"/>
  <c r="S12" i="59"/>
  <c r="R12" i="59"/>
  <c r="Q12" i="59"/>
  <c r="P12" i="59"/>
  <c r="O12" i="59"/>
  <c r="N12" i="59"/>
  <c r="U11" i="59"/>
  <c r="T11" i="59"/>
  <c r="S11" i="59"/>
  <c r="R11" i="59"/>
  <c r="Q11" i="59"/>
  <c r="P11" i="59"/>
  <c r="O11" i="59"/>
  <c r="N11" i="59"/>
  <c r="O2" i="59"/>
  <c r="N2" i="59"/>
  <c r="Q50" i="58"/>
  <c r="U48" i="58"/>
  <c r="T48" i="58"/>
  <c r="S48" i="58"/>
  <c r="X48" i="58" s="1"/>
  <c r="R48" i="58"/>
  <c r="Q48" i="58"/>
  <c r="P48" i="58"/>
  <c r="O48" i="58"/>
  <c r="N48" i="58"/>
  <c r="U47" i="58"/>
  <c r="Y47" i="58" s="1"/>
  <c r="T47" i="58"/>
  <c r="S47" i="58"/>
  <c r="R47" i="58"/>
  <c r="Q47" i="58"/>
  <c r="P47" i="58"/>
  <c r="O47" i="58"/>
  <c r="N47" i="58"/>
  <c r="U46" i="58"/>
  <c r="T46" i="58"/>
  <c r="S46" i="58"/>
  <c r="R46" i="58"/>
  <c r="Q46" i="58"/>
  <c r="P46" i="58"/>
  <c r="O46" i="58"/>
  <c r="N46" i="58"/>
  <c r="U45" i="58"/>
  <c r="T45" i="58"/>
  <c r="S45" i="58"/>
  <c r="R45" i="58"/>
  <c r="Q45" i="58"/>
  <c r="P45" i="58"/>
  <c r="O45" i="58"/>
  <c r="N45" i="58"/>
  <c r="U44" i="58"/>
  <c r="T44" i="58"/>
  <c r="S44" i="58"/>
  <c r="X44" i="58" s="1"/>
  <c r="R44" i="58"/>
  <c r="Q44" i="58"/>
  <c r="P44" i="58"/>
  <c r="O44" i="58"/>
  <c r="N44" i="58"/>
  <c r="U43" i="58"/>
  <c r="T43" i="58"/>
  <c r="S43" i="58"/>
  <c r="R43" i="58"/>
  <c r="Q43" i="58"/>
  <c r="P43" i="58"/>
  <c r="O43" i="58"/>
  <c r="N43" i="58"/>
  <c r="U42" i="58"/>
  <c r="T42" i="58"/>
  <c r="S42" i="58"/>
  <c r="R42" i="58"/>
  <c r="Q42" i="58"/>
  <c r="P42" i="58"/>
  <c r="O42" i="58"/>
  <c r="N42" i="58"/>
  <c r="W40" i="58"/>
  <c r="U40" i="58"/>
  <c r="T40" i="58"/>
  <c r="S40" i="58"/>
  <c r="R40" i="58"/>
  <c r="Q40" i="58"/>
  <c r="P40" i="58"/>
  <c r="O40" i="58"/>
  <c r="N40" i="58"/>
  <c r="V40" i="58" s="1"/>
  <c r="U39" i="58"/>
  <c r="T39" i="58"/>
  <c r="S39" i="58"/>
  <c r="R39" i="58"/>
  <c r="X39" i="58" s="1"/>
  <c r="Q39" i="58"/>
  <c r="P39" i="58"/>
  <c r="O39" i="58"/>
  <c r="N39" i="58"/>
  <c r="V39" i="58" s="1"/>
  <c r="U38" i="58"/>
  <c r="T38" i="58"/>
  <c r="S38" i="58"/>
  <c r="R38" i="58"/>
  <c r="Q38" i="58"/>
  <c r="P38" i="58"/>
  <c r="W38" i="58" s="1"/>
  <c r="O38" i="58"/>
  <c r="N38" i="58"/>
  <c r="U37" i="58"/>
  <c r="T37" i="58"/>
  <c r="S37" i="58"/>
  <c r="R37" i="58"/>
  <c r="Q37" i="58"/>
  <c r="P37" i="58"/>
  <c r="O37" i="58"/>
  <c r="N37" i="58"/>
  <c r="U36" i="58"/>
  <c r="T36" i="58"/>
  <c r="Y36" i="58" s="1"/>
  <c r="S36" i="58"/>
  <c r="R36" i="58"/>
  <c r="Q36" i="58"/>
  <c r="P36" i="58"/>
  <c r="O36" i="58"/>
  <c r="N36" i="58"/>
  <c r="U35" i="58"/>
  <c r="T35" i="58"/>
  <c r="S35" i="58"/>
  <c r="R35" i="58"/>
  <c r="Q35" i="58"/>
  <c r="P35" i="58"/>
  <c r="O35" i="58"/>
  <c r="N35" i="58"/>
  <c r="U34" i="58"/>
  <c r="T34" i="58"/>
  <c r="S34" i="58"/>
  <c r="R34" i="58"/>
  <c r="Q34" i="58"/>
  <c r="P34" i="58"/>
  <c r="O34" i="58"/>
  <c r="N34" i="58"/>
  <c r="U32" i="58"/>
  <c r="T32" i="58"/>
  <c r="S32" i="58"/>
  <c r="R32" i="58"/>
  <c r="Q32" i="58"/>
  <c r="P32" i="58"/>
  <c r="W32" i="58" s="1"/>
  <c r="O32" i="58"/>
  <c r="N32" i="58"/>
  <c r="V32" i="58" s="1"/>
  <c r="U31" i="58"/>
  <c r="T31" i="58"/>
  <c r="S31" i="58"/>
  <c r="R31" i="58"/>
  <c r="X31" i="58" s="1"/>
  <c r="Q31" i="58"/>
  <c r="P31" i="58"/>
  <c r="O31" i="58"/>
  <c r="N31" i="58"/>
  <c r="V31" i="58" s="1"/>
  <c r="U30" i="58"/>
  <c r="T30" i="58"/>
  <c r="S30" i="58"/>
  <c r="R30" i="58"/>
  <c r="Q30" i="58"/>
  <c r="P30" i="58"/>
  <c r="O30" i="58"/>
  <c r="N30" i="58"/>
  <c r="U29" i="58"/>
  <c r="T29" i="58"/>
  <c r="S29" i="58"/>
  <c r="R29" i="58"/>
  <c r="Q29" i="58"/>
  <c r="P29" i="58"/>
  <c r="O29" i="58"/>
  <c r="N29" i="58"/>
  <c r="U28" i="58"/>
  <c r="T28" i="58"/>
  <c r="S28" i="58"/>
  <c r="R28" i="58"/>
  <c r="Q28" i="58"/>
  <c r="P28" i="58"/>
  <c r="O28" i="58"/>
  <c r="N28" i="58"/>
  <c r="U27" i="58"/>
  <c r="T27" i="58"/>
  <c r="S27" i="58"/>
  <c r="R27" i="58"/>
  <c r="Q27" i="58"/>
  <c r="P27" i="58"/>
  <c r="O27" i="58"/>
  <c r="N27" i="58"/>
  <c r="U26" i="58"/>
  <c r="T26" i="58"/>
  <c r="Y26" i="58" s="1"/>
  <c r="S26" i="58"/>
  <c r="R26" i="58"/>
  <c r="Q26" i="58"/>
  <c r="P26" i="58"/>
  <c r="O26" i="58"/>
  <c r="N26" i="58"/>
  <c r="U24" i="58"/>
  <c r="T24" i="58"/>
  <c r="S24" i="58"/>
  <c r="R24" i="58"/>
  <c r="Q24" i="58"/>
  <c r="P24" i="58"/>
  <c r="O24" i="58"/>
  <c r="N24" i="58"/>
  <c r="U23" i="58"/>
  <c r="T23" i="58"/>
  <c r="S23" i="58"/>
  <c r="R23" i="58"/>
  <c r="Q23" i="58"/>
  <c r="P23" i="58"/>
  <c r="O23" i="58"/>
  <c r="N23" i="58"/>
  <c r="U22" i="58"/>
  <c r="T22" i="58"/>
  <c r="S22" i="58"/>
  <c r="R22" i="58"/>
  <c r="Q22" i="58"/>
  <c r="P22" i="58"/>
  <c r="W22" i="58" s="1"/>
  <c r="O22" i="58"/>
  <c r="N22" i="58"/>
  <c r="U21" i="58"/>
  <c r="T21" i="58"/>
  <c r="S21" i="58"/>
  <c r="R21" i="58"/>
  <c r="Q21" i="58"/>
  <c r="P21" i="58"/>
  <c r="O21" i="58"/>
  <c r="N21" i="58"/>
  <c r="U20" i="58"/>
  <c r="T20" i="58"/>
  <c r="Y20" i="58" s="1"/>
  <c r="S20" i="58"/>
  <c r="R20" i="58"/>
  <c r="Q20" i="58"/>
  <c r="P20" i="58"/>
  <c r="O20" i="58"/>
  <c r="N20" i="58"/>
  <c r="U19" i="58"/>
  <c r="T19" i="58"/>
  <c r="S19" i="58"/>
  <c r="R19" i="58"/>
  <c r="Q19" i="58"/>
  <c r="P19" i="58"/>
  <c r="O19" i="58"/>
  <c r="N19" i="58"/>
  <c r="U18" i="58"/>
  <c r="T18" i="58"/>
  <c r="Y18" i="58" s="1"/>
  <c r="S18" i="58"/>
  <c r="R18" i="58"/>
  <c r="Q18" i="58"/>
  <c r="P18" i="58"/>
  <c r="O18" i="58"/>
  <c r="N18" i="58"/>
  <c r="U16" i="58"/>
  <c r="T16" i="58"/>
  <c r="S16" i="58"/>
  <c r="R16" i="58"/>
  <c r="Q16" i="58"/>
  <c r="P16" i="58"/>
  <c r="O16" i="58"/>
  <c r="N16" i="58"/>
  <c r="U15" i="58"/>
  <c r="T15" i="58"/>
  <c r="S15" i="58"/>
  <c r="R15" i="58"/>
  <c r="Q15" i="58"/>
  <c r="P15" i="58"/>
  <c r="O15" i="58"/>
  <c r="N15" i="58"/>
  <c r="W14" i="58"/>
  <c r="U14" i="58"/>
  <c r="T14" i="58"/>
  <c r="S14" i="58"/>
  <c r="R14" i="58"/>
  <c r="Q14" i="58"/>
  <c r="P14" i="58"/>
  <c r="O14" i="58"/>
  <c r="N14" i="58"/>
  <c r="V14" i="58" s="1"/>
  <c r="U13" i="58"/>
  <c r="Y13" i="58" s="1"/>
  <c r="T13" i="58"/>
  <c r="S13" i="58"/>
  <c r="R13" i="58"/>
  <c r="X13" i="58" s="1"/>
  <c r="Q13" i="58"/>
  <c r="P13" i="58"/>
  <c r="O13" i="58"/>
  <c r="N13" i="58"/>
  <c r="V13" i="58" s="1"/>
  <c r="U12" i="58"/>
  <c r="T12" i="58"/>
  <c r="Y12" i="58" s="1"/>
  <c r="S12" i="58"/>
  <c r="X12" i="58" s="1"/>
  <c r="R12" i="58"/>
  <c r="Q12" i="58"/>
  <c r="P12" i="58"/>
  <c r="W12" i="58" s="1"/>
  <c r="O12" i="58"/>
  <c r="N12" i="58"/>
  <c r="U11" i="58"/>
  <c r="T11" i="58"/>
  <c r="S11" i="58"/>
  <c r="R11" i="58"/>
  <c r="Q11" i="58"/>
  <c r="P11" i="58"/>
  <c r="V11" i="58"/>
  <c r="U10" i="58"/>
  <c r="T10" i="58"/>
  <c r="S10" i="58"/>
  <c r="R10" i="58"/>
  <c r="Q10" i="58"/>
  <c r="P10" i="58"/>
  <c r="O10" i="58"/>
  <c r="N10" i="58"/>
  <c r="O2" i="58"/>
  <c r="V2" i="58" s="1"/>
  <c r="N2" i="58"/>
  <c r="Q50" i="57"/>
  <c r="U48" i="57"/>
  <c r="T48" i="57"/>
  <c r="S48" i="57"/>
  <c r="R48" i="57"/>
  <c r="Q48" i="57"/>
  <c r="P48" i="57"/>
  <c r="O48" i="57"/>
  <c r="N48" i="57"/>
  <c r="U47" i="57"/>
  <c r="T47" i="57"/>
  <c r="S47" i="57"/>
  <c r="R47" i="57"/>
  <c r="Q47" i="57"/>
  <c r="P47" i="57"/>
  <c r="O47" i="57"/>
  <c r="N47" i="57"/>
  <c r="U46" i="57"/>
  <c r="T46" i="57"/>
  <c r="S46" i="57"/>
  <c r="R46" i="57"/>
  <c r="Q46" i="57"/>
  <c r="P46" i="57"/>
  <c r="O46" i="57"/>
  <c r="N46" i="57"/>
  <c r="U45" i="57"/>
  <c r="T45" i="57"/>
  <c r="S45" i="57"/>
  <c r="R45" i="57"/>
  <c r="Q45" i="57"/>
  <c r="P45" i="57"/>
  <c r="O45" i="57"/>
  <c r="N45" i="57"/>
  <c r="U44" i="57"/>
  <c r="T44" i="57"/>
  <c r="S44" i="57"/>
  <c r="R44" i="57"/>
  <c r="Q44" i="57"/>
  <c r="P44" i="57"/>
  <c r="O44" i="57"/>
  <c r="N44" i="57"/>
  <c r="U43" i="57"/>
  <c r="T43" i="57"/>
  <c r="S43" i="57"/>
  <c r="R43" i="57"/>
  <c r="Q43" i="57"/>
  <c r="P43" i="57"/>
  <c r="O43" i="57"/>
  <c r="N43" i="57"/>
  <c r="U42" i="57"/>
  <c r="T42" i="57"/>
  <c r="S42" i="57"/>
  <c r="R42" i="57"/>
  <c r="Q42" i="57"/>
  <c r="P42" i="57"/>
  <c r="O42" i="57"/>
  <c r="N42" i="57"/>
  <c r="U40" i="57"/>
  <c r="T40" i="57"/>
  <c r="S40" i="57"/>
  <c r="R40" i="57"/>
  <c r="X40" i="57" s="1"/>
  <c r="Q40" i="57"/>
  <c r="W40" i="57" s="1"/>
  <c r="P40" i="57"/>
  <c r="O40" i="57"/>
  <c r="N40" i="57"/>
  <c r="V40" i="57" s="1"/>
  <c r="W39" i="57"/>
  <c r="U39" i="57"/>
  <c r="T39" i="57"/>
  <c r="S39" i="57"/>
  <c r="R39" i="57"/>
  <c r="Q39" i="57"/>
  <c r="P39" i="57"/>
  <c r="O39" i="57"/>
  <c r="N39" i="57"/>
  <c r="V39" i="57" s="1"/>
  <c r="U38" i="57"/>
  <c r="T38" i="57"/>
  <c r="S38" i="57"/>
  <c r="R38" i="57"/>
  <c r="Q38" i="57"/>
  <c r="P38" i="57"/>
  <c r="O38" i="57"/>
  <c r="N38" i="57"/>
  <c r="U37" i="57"/>
  <c r="T37" i="57"/>
  <c r="S37" i="57"/>
  <c r="R37" i="57"/>
  <c r="Q37" i="57"/>
  <c r="P37" i="57"/>
  <c r="O37" i="57"/>
  <c r="N37" i="57"/>
  <c r="U36" i="57"/>
  <c r="T36" i="57"/>
  <c r="S36" i="57"/>
  <c r="R36" i="57"/>
  <c r="Q36" i="57"/>
  <c r="P36" i="57"/>
  <c r="O36" i="57"/>
  <c r="N36" i="57"/>
  <c r="U35" i="57"/>
  <c r="T35" i="57"/>
  <c r="S35" i="57"/>
  <c r="R35" i="57"/>
  <c r="Q35" i="57"/>
  <c r="P35" i="57"/>
  <c r="O35" i="57"/>
  <c r="N35" i="57"/>
  <c r="V35" i="57" s="1"/>
  <c r="U34" i="57"/>
  <c r="T34" i="57"/>
  <c r="S34" i="57"/>
  <c r="R34" i="57"/>
  <c r="X34" i="57" s="1"/>
  <c r="Q34" i="57"/>
  <c r="P34" i="57"/>
  <c r="O34" i="57"/>
  <c r="N34" i="57"/>
  <c r="V34" i="57" s="1"/>
  <c r="U32" i="57"/>
  <c r="T32" i="57"/>
  <c r="S32" i="57"/>
  <c r="R32" i="57"/>
  <c r="X32" i="57" s="1"/>
  <c r="Q32" i="57"/>
  <c r="P32" i="57"/>
  <c r="O32" i="57"/>
  <c r="N32" i="57"/>
  <c r="V32" i="57" s="1"/>
  <c r="U31" i="57"/>
  <c r="T31" i="57"/>
  <c r="S31" i="57"/>
  <c r="R31" i="57"/>
  <c r="Q31" i="57"/>
  <c r="P31" i="57"/>
  <c r="O31" i="57"/>
  <c r="N31" i="57"/>
  <c r="V31" i="57" s="1"/>
  <c r="U30" i="57"/>
  <c r="T30" i="57"/>
  <c r="S30" i="57"/>
  <c r="R30" i="57"/>
  <c r="X30" i="57" s="1"/>
  <c r="Q30" i="57"/>
  <c r="W30" i="57" s="1"/>
  <c r="P30" i="57"/>
  <c r="O30" i="57"/>
  <c r="N30" i="57"/>
  <c r="V30" i="57" s="1"/>
  <c r="U29" i="57"/>
  <c r="T29" i="57"/>
  <c r="Y29" i="57" s="1"/>
  <c r="S29" i="57"/>
  <c r="R29" i="57"/>
  <c r="Q29" i="57"/>
  <c r="P29" i="57"/>
  <c r="O29" i="57"/>
  <c r="N29" i="57"/>
  <c r="U28" i="57"/>
  <c r="T28" i="57"/>
  <c r="S28" i="57"/>
  <c r="R28" i="57"/>
  <c r="Q28" i="57"/>
  <c r="P28" i="57"/>
  <c r="O28" i="57"/>
  <c r="N28" i="57"/>
  <c r="U27" i="57"/>
  <c r="T27" i="57"/>
  <c r="Y27" i="57" s="1"/>
  <c r="S27" i="57"/>
  <c r="R27" i="57"/>
  <c r="Q27" i="57"/>
  <c r="P27" i="57"/>
  <c r="W27" i="57" s="1"/>
  <c r="O27" i="57"/>
  <c r="N27" i="57"/>
  <c r="U26" i="57"/>
  <c r="T26" i="57"/>
  <c r="S26" i="57"/>
  <c r="R26" i="57"/>
  <c r="Q26" i="57"/>
  <c r="P26" i="57"/>
  <c r="O26" i="57"/>
  <c r="N26" i="57"/>
  <c r="U24" i="57"/>
  <c r="T24" i="57"/>
  <c r="S24" i="57"/>
  <c r="R24" i="57"/>
  <c r="Q24" i="57"/>
  <c r="P24" i="57"/>
  <c r="O24" i="57"/>
  <c r="N24" i="57"/>
  <c r="U23" i="57"/>
  <c r="T23" i="57"/>
  <c r="Y23" i="57" s="1"/>
  <c r="S23" i="57"/>
  <c r="R23" i="57"/>
  <c r="Q23" i="57"/>
  <c r="P23" i="57"/>
  <c r="W23" i="57" s="1"/>
  <c r="O23" i="57"/>
  <c r="N23" i="57"/>
  <c r="U22" i="57"/>
  <c r="T22" i="57"/>
  <c r="S22" i="57"/>
  <c r="R22" i="57"/>
  <c r="Q22" i="57"/>
  <c r="P22" i="57"/>
  <c r="O22" i="57"/>
  <c r="N22" i="57"/>
  <c r="U21" i="57"/>
  <c r="T21" i="57"/>
  <c r="S21" i="57"/>
  <c r="R21" i="57"/>
  <c r="Q21" i="57"/>
  <c r="P21" i="57"/>
  <c r="O21" i="57"/>
  <c r="N21" i="57"/>
  <c r="U20" i="57"/>
  <c r="T20" i="57"/>
  <c r="Y20" i="57" s="1"/>
  <c r="S20" i="57"/>
  <c r="R20" i="57"/>
  <c r="Q20" i="57"/>
  <c r="P20" i="57"/>
  <c r="O20" i="57"/>
  <c r="N20" i="57"/>
  <c r="U19" i="57"/>
  <c r="T19" i="57"/>
  <c r="S19" i="57"/>
  <c r="R19" i="57"/>
  <c r="Q19" i="57"/>
  <c r="P19" i="57"/>
  <c r="O19" i="57"/>
  <c r="N19" i="57"/>
  <c r="U18" i="57"/>
  <c r="T18" i="57"/>
  <c r="S18" i="57"/>
  <c r="R18" i="57"/>
  <c r="Q18" i="57"/>
  <c r="P18" i="57"/>
  <c r="O18" i="57"/>
  <c r="N18" i="57"/>
  <c r="U16" i="57"/>
  <c r="T16" i="57"/>
  <c r="S16" i="57"/>
  <c r="R16" i="57"/>
  <c r="Q16" i="57"/>
  <c r="P16" i="57"/>
  <c r="O16" i="57"/>
  <c r="N16" i="57"/>
  <c r="U15" i="57"/>
  <c r="T15" i="57"/>
  <c r="S15" i="57"/>
  <c r="R15" i="57"/>
  <c r="Q15" i="57"/>
  <c r="P15" i="57"/>
  <c r="O15" i="57"/>
  <c r="N15" i="57"/>
  <c r="V15" i="57" s="1"/>
  <c r="U14" i="57"/>
  <c r="T14" i="57"/>
  <c r="S14" i="57"/>
  <c r="R14" i="57"/>
  <c r="X14" i="57" s="1"/>
  <c r="Q14" i="57"/>
  <c r="P14" i="57"/>
  <c r="O14" i="57"/>
  <c r="N14" i="57"/>
  <c r="V14" i="57" s="1"/>
  <c r="U13" i="57"/>
  <c r="T13" i="57"/>
  <c r="S13" i="57"/>
  <c r="R13" i="57"/>
  <c r="Q13" i="57"/>
  <c r="P13" i="57"/>
  <c r="O13" i="57"/>
  <c r="N13" i="57"/>
  <c r="U12" i="57"/>
  <c r="T12" i="57"/>
  <c r="S12" i="57"/>
  <c r="R12" i="57"/>
  <c r="Q12" i="57"/>
  <c r="P12" i="57"/>
  <c r="O12" i="57"/>
  <c r="N12" i="57"/>
  <c r="U11" i="57"/>
  <c r="T11" i="57"/>
  <c r="S11" i="57"/>
  <c r="R11" i="57"/>
  <c r="Q11" i="57"/>
  <c r="P11" i="57"/>
  <c r="O11" i="57"/>
  <c r="N11" i="57"/>
  <c r="V11" i="57" s="1"/>
  <c r="U10" i="57"/>
  <c r="T10" i="57"/>
  <c r="S10" i="57"/>
  <c r="R10" i="57"/>
  <c r="X10" i="57" s="1"/>
  <c r="Q10" i="57"/>
  <c r="P10" i="57"/>
  <c r="O10" i="57"/>
  <c r="N10" i="57"/>
  <c r="V10" i="57" s="1"/>
  <c r="O2" i="57"/>
  <c r="N2" i="57"/>
  <c r="Q51" i="56"/>
  <c r="U48" i="56"/>
  <c r="T48" i="56"/>
  <c r="S48" i="56"/>
  <c r="R48" i="56"/>
  <c r="Q48" i="56"/>
  <c r="P48" i="56"/>
  <c r="O48" i="56"/>
  <c r="N48" i="56"/>
  <c r="U47" i="56"/>
  <c r="T47" i="56"/>
  <c r="S47" i="56"/>
  <c r="R47" i="56"/>
  <c r="Q47" i="56"/>
  <c r="P47" i="56"/>
  <c r="O47" i="56"/>
  <c r="N47" i="56"/>
  <c r="U46" i="56"/>
  <c r="T46" i="56"/>
  <c r="S46" i="56"/>
  <c r="R46" i="56"/>
  <c r="Q46" i="56"/>
  <c r="P46" i="56"/>
  <c r="O46" i="56"/>
  <c r="N46" i="56"/>
  <c r="U45" i="56"/>
  <c r="T45" i="56"/>
  <c r="S45" i="56"/>
  <c r="R45" i="56"/>
  <c r="Q45" i="56"/>
  <c r="P45" i="56"/>
  <c r="O45" i="56"/>
  <c r="N45" i="56"/>
  <c r="U44" i="56"/>
  <c r="T44" i="56"/>
  <c r="S44" i="56"/>
  <c r="R44" i="56"/>
  <c r="Q44" i="56"/>
  <c r="P44" i="56"/>
  <c r="O44" i="56"/>
  <c r="N44" i="56"/>
  <c r="U43" i="56"/>
  <c r="T43" i="56"/>
  <c r="S43" i="56"/>
  <c r="R43" i="56"/>
  <c r="Q43" i="56"/>
  <c r="P43" i="56"/>
  <c r="O43" i="56"/>
  <c r="N43" i="56"/>
  <c r="U42" i="56"/>
  <c r="T42" i="56"/>
  <c r="S42" i="56"/>
  <c r="R42" i="56"/>
  <c r="Q42" i="56"/>
  <c r="P42" i="56"/>
  <c r="O42" i="56"/>
  <c r="N42" i="56"/>
  <c r="U40" i="56"/>
  <c r="T40" i="56"/>
  <c r="S40" i="56"/>
  <c r="R40" i="56"/>
  <c r="Q40" i="56"/>
  <c r="P40" i="56"/>
  <c r="O40" i="56"/>
  <c r="N40" i="56"/>
  <c r="U39" i="56"/>
  <c r="T39" i="56"/>
  <c r="S39" i="56"/>
  <c r="R39" i="56"/>
  <c r="Q39" i="56"/>
  <c r="P39" i="56"/>
  <c r="O39" i="56"/>
  <c r="N39" i="56"/>
  <c r="U38" i="56"/>
  <c r="T38" i="56"/>
  <c r="S38" i="56"/>
  <c r="R38" i="56"/>
  <c r="Q38" i="56"/>
  <c r="P38" i="56"/>
  <c r="O38" i="56"/>
  <c r="N38" i="56"/>
  <c r="U37" i="56"/>
  <c r="T37" i="56"/>
  <c r="S37" i="56"/>
  <c r="R37" i="56"/>
  <c r="X37" i="56" s="1"/>
  <c r="Q37" i="56"/>
  <c r="P37" i="56"/>
  <c r="O37" i="56"/>
  <c r="N37" i="56"/>
  <c r="U36" i="56"/>
  <c r="T36" i="56"/>
  <c r="S36" i="56"/>
  <c r="R36" i="56"/>
  <c r="Q36" i="56"/>
  <c r="P36" i="56"/>
  <c r="O36" i="56"/>
  <c r="N36" i="56"/>
  <c r="U35" i="56"/>
  <c r="T35" i="56"/>
  <c r="S35" i="56"/>
  <c r="R35" i="56"/>
  <c r="X35" i="56" s="1"/>
  <c r="Q35" i="56"/>
  <c r="P35" i="56"/>
  <c r="O35" i="56"/>
  <c r="N35" i="56"/>
  <c r="V35" i="56" s="1"/>
  <c r="U34" i="56"/>
  <c r="T34" i="56"/>
  <c r="S34" i="56"/>
  <c r="R34" i="56"/>
  <c r="X34" i="56" s="1"/>
  <c r="Q34" i="56"/>
  <c r="P34" i="56"/>
  <c r="O34" i="56"/>
  <c r="N34" i="56"/>
  <c r="V34" i="56" s="1"/>
  <c r="U32" i="56"/>
  <c r="T32" i="56"/>
  <c r="S32" i="56"/>
  <c r="R32" i="56"/>
  <c r="X32" i="56" s="1"/>
  <c r="Q32" i="56"/>
  <c r="P32" i="56"/>
  <c r="O32" i="56"/>
  <c r="N32" i="56"/>
  <c r="V32" i="56" s="1"/>
  <c r="U31" i="56"/>
  <c r="T31" i="56"/>
  <c r="S31" i="56"/>
  <c r="R31" i="56"/>
  <c r="X31" i="56" s="1"/>
  <c r="Q31" i="56"/>
  <c r="P31" i="56"/>
  <c r="O31" i="56"/>
  <c r="N31" i="56"/>
  <c r="V31" i="56" s="1"/>
  <c r="U30" i="56"/>
  <c r="T30" i="56"/>
  <c r="S30" i="56"/>
  <c r="R30" i="56"/>
  <c r="X30" i="56" s="1"/>
  <c r="Q30" i="56"/>
  <c r="P30" i="56"/>
  <c r="O30" i="56"/>
  <c r="N30" i="56"/>
  <c r="V30" i="56" s="1"/>
  <c r="U29" i="56"/>
  <c r="T29" i="56"/>
  <c r="S29" i="56"/>
  <c r="R29" i="56"/>
  <c r="X29" i="56" s="1"/>
  <c r="Q29" i="56"/>
  <c r="P29" i="56"/>
  <c r="O29" i="56"/>
  <c r="N29" i="56"/>
  <c r="V29" i="56" s="1"/>
  <c r="U28" i="56"/>
  <c r="T28" i="56"/>
  <c r="S28" i="56"/>
  <c r="R28" i="56"/>
  <c r="X28" i="56" s="1"/>
  <c r="Q28" i="56"/>
  <c r="P28" i="56"/>
  <c r="O28" i="56"/>
  <c r="N28" i="56"/>
  <c r="V28" i="56" s="1"/>
  <c r="U27" i="56"/>
  <c r="T27" i="56"/>
  <c r="S27" i="56"/>
  <c r="R27" i="56"/>
  <c r="X27" i="56" s="1"/>
  <c r="Q27" i="56"/>
  <c r="P27" i="56"/>
  <c r="O27" i="56"/>
  <c r="N27" i="56"/>
  <c r="U26" i="56"/>
  <c r="T26" i="56"/>
  <c r="S26" i="56"/>
  <c r="R26" i="56"/>
  <c r="Q26" i="56"/>
  <c r="P26" i="56"/>
  <c r="O26" i="56"/>
  <c r="N26" i="56"/>
  <c r="U24" i="56"/>
  <c r="T24" i="56"/>
  <c r="S24" i="56"/>
  <c r="R24" i="56"/>
  <c r="Q24" i="56"/>
  <c r="P24" i="56"/>
  <c r="O24" i="56"/>
  <c r="N24" i="56"/>
  <c r="U23" i="56"/>
  <c r="T23" i="56"/>
  <c r="S23" i="56"/>
  <c r="R23" i="56"/>
  <c r="X23" i="56" s="1"/>
  <c r="Q23" i="56"/>
  <c r="P23" i="56"/>
  <c r="O23" i="56"/>
  <c r="N23" i="56"/>
  <c r="V23" i="56" s="1"/>
  <c r="U22" i="56"/>
  <c r="T22" i="56"/>
  <c r="S22" i="56"/>
  <c r="R22" i="56"/>
  <c r="X22" i="56" s="1"/>
  <c r="Q22" i="56"/>
  <c r="P22" i="56"/>
  <c r="O22" i="56"/>
  <c r="N22" i="56"/>
  <c r="V22" i="56" s="1"/>
  <c r="U21" i="56"/>
  <c r="T21" i="56"/>
  <c r="S21" i="56"/>
  <c r="R21" i="56"/>
  <c r="X21" i="56" s="1"/>
  <c r="Q21" i="56"/>
  <c r="P21" i="56"/>
  <c r="O21" i="56"/>
  <c r="N21" i="56"/>
  <c r="V21" i="56" s="1"/>
  <c r="U20" i="56"/>
  <c r="T20" i="56"/>
  <c r="S20" i="56"/>
  <c r="R20" i="56"/>
  <c r="X20" i="56" s="1"/>
  <c r="Q20" i="56"/>
  <c r="P20" i="56"/>
  <c r="O20" i="56"/>
  <c r="N20" i="56"/>
  <c r="V20" i="56" s="1"/>
  <c r="U19" i="56"/>
  <c r="T19" i="56"/>
  <c r="S19" i="56"/>
  <c r="R19" i="56"/>
  <c r="X19" i="56" s="1"/>
  <c r="Q19" i="56"/>
  <c r="P19" i="56"/>
  <c r="O19" i="56"/>
  <c r="N19" i="56"/>
  <c r="V19" i="56" s="1"/>
  <c r="U18" i="56"/>
  <c r="T18" i="56"/>
  <c r="S18" i="56"/>
  <c r="R18" i="56"/>
  <c r="X18" i="56" s="1"/>
  <c r="Q18" i="56"/>
  <c r="P18" i="56"/>
  <c r="O18" i="56"/>
  <c r="N18" i="56"/>
  <c r="V18" i="56" s="1"/>
  <c r="U16" i="56"/>
  <c r="T16" i="56"/>
  <c r="S16" i="56"/>
  <c r="R16" i="56"/>
  <c r="X16" i="56" s="1"/>
  <c r="Q16" i="56"/>
  <c r="P16" i="56"/>
  <c r="O16" i="56"/>
  <c r="N16" i="56"/>
  <c r="V16" i="56" s="1"/>
  <c r="U15" i="56"/>
  <c r="T15" i="56"/>
  <c r="S15" i="56"/>
  <c r="R15" i="56"/>
  <c r="X15" i="56" s="1"/>
  <c r="Q15" i="56"/>
  <c r="P15" i="56"/>
  <c r="O15" i="56"/>
  <c r="N15" i="56"/>
  <c r="U14" i="56"/>
  <c r="T14" i="56"/>
  <c r="S14" i="56"/>
  <c r="R14" i="56"/>
  <c r="Q14" i="56"/>
  <c r="P14" i="56"/>
  <c r="O14" i="56"/>
  <c r="N14" i="56"/>
  <c r="U13" i="56"/>
  <c r="T13" i="56"/>
  <c r="S13" i="56"/>
  <c r="R13" i="56"/>
  <c r="Q13" i="56"/>
  <c r="P13" i="56"/>
  <c r="O13" i="56"/>
  <c r="N13" i="56"/>
  <c r="U12" i="56"/>
  <c r="T12" i="56"/>
  <c r="S12" i="56"/>
  <c r="R12" i="56"/>
  <c r="Q12" i="56"/>
  <c r="P12" i="56"/>
  <c r="O12" i="56"/>
  <c r="N12" i="56"/>
  <c r="U11" i="56"/>
  <c r="T11" i="56"/>
  <c r="S11" i="56"/>
  <c r="R11" i="56"/>
  <c r="X11" i="56" s="1"/>
  <c r="Q11" i="56"/>
  <c r="P11" i="56"/>
  <c r="O11" i="56"/>
  <c r="N11" i="56"/>
  <c r="V11" i="56" s="1"/>
  <c r="U10" i="56"/>
  <c r="T10" i="56"/>
  <c r="S10" i="56"/>
  <c r="R10" i="56"/>
  <c r="X10" i="56" s="1"/>
  <c r="Q10" i="56"/>
  <c r="P10" i="56"/>
  <c r="O10" i="56"/>
  <c r="N10" i="56"/>
  <c r="V10" i="56" s="1"/>
  <c r="O2" i="56"/>
  <c r="N2" i="56"/>
  <c r="V30" i="60" l="1"/>
  <c r="V31" i="60"/>
  <c r="X31" i="60"/>
  <c r="V32" i="60"/>
  <c r="V36" i="60"/>
  <c r="V37" i="60"/>
  <c r="X37" i="60"/>
  <c r="W38" i="60"/>
  <c r="Y38" i="60"/>
  <c r="W45" i="60"/>
  <c r="W14" i="60"/>
  <c r="Y14" i="60"/>
  <c r="W15" i="60"/>
  <c r="Y15" i="60"/>
  <c r="W18" i="60"/>
  <c r="W22" i="60"/>
  <c r="W28" i="60"/>
  <c r="W35" i="60"/>
  <c r="Y32" i="61"/>
  <c r="Y34" i="61"/>
  <c r="Y46" i="61"/>
  <c r="Y48" i="61"/>
  <c r="W14" i="61"/>
  <c r="W15" i="61"/>
  <c r="W16" i="61"/>
  <c r="W18" i="61"/>
  <c r="W19" i="61"/>
  <c r="W20" i="61"/>
  <c r="W21" i="61"/>
  <c r="Z21" i="61" s="1"/>
  <c r="K21" i="61" s="1"/>
  <c r="W24" i="61"/>
  <c r="Z24" i="61" s="1"/>
  <c r="K24" i="61" s="1"/>
  <c r="W26" i="61"/>
  <c r="W27" i="61"/>
  <c r="W29" i="61"/>
  <c r="W30" i="61"/>
  <c r="W31" i="61"/>
  <c r="W36" i="61"/>
  <c r="W37" i="61"/>
  <c r="Z37" i="61" s="1"/>
  <c r="K37" i="61" s="1"/>
  <c r="W38" i="61"/>
  <c r="W39" i="61"/>
  <c r="W40" i="61"/>
  <c r="W44" i="61"/>
  <c r="W45" i="61"/>
  <c r="Z45" i="61" s="1"/>
  <c r="K45" i="61" s="1"/>
  <c r="X28" i="60"/>
  <c r="X34" i="60"/>
  <c r="X40" i="60"/>
  <c r="W46" i="60"/>
  <c r="Y46" i="60"/>
  <c r="V20" i="60"/>
  <c r="X20" i="60"/>
  <c r="V21" i="60"/>
  <c r="X21" i="60"/>
  <c r="V22" i="60"/>
  <c r="X22" i="60"/>
  <c r="W30" i="60"/>
  <c r="Y30" i="60"/>
  <c r="W31" i="60"/>
  <c r="Y31" i="60"/>
  <c r="Z31" i="60" s="1"/>
  <c r="K31" i="60" s="1"/>
  <c r="W39" i="60"/>
  <c r="W43" i="60"/>
  <c r="W15" i="59"/>
  <c r="W19" i="59"/>
  <c r="W23" i="59"/>
  <c r="Y32" i="59"/>
  <c r="V16" i="59"/>
  <c r="X16" i="59"/>
  <c r="V18" i="59"/>
  <c r="X18" i="59"/>
  <c r="V19" i="59"/>
  <c r="W35" i="59"/>
  <c r="W18" i="58"/>
  <c r="W19" i="58"/>
  <c r="W20" i="58"/>
  <c r="X26" i="58"/>
  <c r="X28" i="58"/>
  <c r="X34" i="58"/>
  <c r="X36" i="58"/>
  <c r="X38" i="58"/>
  <c r="V15" i="58"/>
  <c r="X15" i="58"/>
  <c r="V16" i="58"/>
  <c r="V21" i="58"/>
  <c r="X21" i="58"/>
  <c r="V22" i="58"/>
  <c r="Y23" i="58"/>
  <c r="W24" i="58"/>
  <c r="Y29" i="58"/>
  <c r="W30" i="58"/>
  <c r="Y37" i="58"/>
  <c r="X18" i="58"/>
  <c r="Z18" i="58" s="1"/>
  <c r="X20" i="58"/>
  <c r="V23" i="58"/>
  <c r="X23" i="58"/>
  <c r="V24" i="58"/>
  <c r="V30" i="58"/>
  <c r="Y31" i="58"/>
  <c r="W34" i="58"/>
  <c r="W35" i="58"/>
  <c r="W36" i="58"/>
  <c r="Y15" i="58"/>
  <c r="W16" i="58"/>
  <c r="Y21" i="58"/>
  <c r="W26" i="58"/>
  <c r="W27" i="58"/>
  <c r="Y39" i="58"/>
  <c r="Z39" i="58" s="1"/>
  <c r="K39" i="58" s="1"/>
  <c r="W48" i="58"/>
  <c r="Z48" i="58" s="1"/>
  <c r="K48" i="58" s="1"/>
  <c r="Y40" i="57"/>
  <c r="Z40" i="57" s="1"/>
  <c r="K40" i="57" s="1"/>
  <c r="Y30" i="57"/>
  <c r="X19" i="57"/>
  <c r="X27" i="57"/>
  <c r="W29" i="57"/>
  <c r="W12" i="57"/>
  <c r="Y12" i="57"/>
  <c r="W13" i="57"/>
  <c r="W15" i="57"/>
  <c r="W31" i="57"/>
  <c r="V38" i="56"/>
  <c r="X38" i="56"/>
  <c r="V39" i="56"/>
  <c r="X39" i="56"/>
  <c r="V40" i="56"/>
  <c r="X40" i="56"/>
  <c r="V42" i="56"/>
  <c r="X42" i="56"/>
  <c r="V43" i="56"/>
  <c r="X43" i="56"/>
  <c r="V44" i="56"/>
  <c r="X44" i="56"/>
  <c r="V45" i="56"/>
  <c r="X45" i="56"/>
  <c r="V46" i="56"/>
  <c r="X46" i="56"/>
  <c r="V47" i="56"/>
  <c r="X47" i="56"/>
  <c r="V2" i="56"/>
  <c r="W10" i="56"/>
  <c r="Y10" i="56"/>
  <c r="W11" i="56"/>
  <c r="Z11" i="56" s="1"/>
  <c r="K11" i="56" s="1"/>
  <c r="Y11" i="56"/>
  <c r="W14" i="56"/>
  <c r="Y14" i="56"/>
  <c r="W15" i="56"/>
  <c r="Z15" i="56" s="1"/>
  <c r="K15" i="56" s="1"/>
  <c r="Y15" i="56"/>
  <c r="W16" i="56"/>
  <c r="Y16" i="56"/>
  <c r="W18" i="56"/>
  <c r="Y18" i="56"/>
  <c r="W19" i="56"/>
  <c r="Y19" i="56"/>
  <c r="W22" i="56"/>
  <c r="Z22" i="56" s="1"/>
  <c r="K22" i="56" s="1"/>
  <c r="Y22" i="56"/>
  <c r="W23" i="56"/>
  <c r="Y23" i="56"/>
  <c r="W24" i="56"/>
  <c r="Y24" i="56"/>
  <c r="W26" i="56"/>
  <c r="Y26" i="56"/>
  <c r="W27" i="56"/>
  <c r="Y27" i="56"/>
  <c r="W29" i="56"/>
  <c r="Y29" i="56"/>
  <c r="W32" i="56"/>
  <c r="Z32" i="56" s="1"/>
  <c r="K32" i="56" s="1"/>
  <c r="Y32" i="56"/>
  <c r="W34" i="56"/>
  <c r="Y34" i="56"/>
  <c r="Z34" i="56" s="1"/>
  <c r="W35" i="56"/>
  <c r="Y35" i="56"/>
  <c r="W36" i="56"/>
  <c r="Y36" i="56"/>
  <c r="W37" i="56"/>
  <c r="Y37" i="56"/>
  <c r="W38" i="56"/>
  <c r="Y38" i="56"/>
  <c r="W39" i="56"/>
  <c r="Y39" i="56"/>
  <c r="W46" i="56"/>
  <c r="Y46" i="56"/>
  <c r="W47" i="56"/>
  <c r="Y47" i="56"/>
  <c r="V29" i="58"/>
  <c r="X29" i="58"/>
  <c r="W28" i="58"/>
  <c r="Y28" i="58"/>
  <c r="W28" i="61"/>
  <c r="W29" i="60"/>
  <c r="Y29" i="60"/>
  <c r="W28" i="56"/>
  <c r="Y28" i="56"/>
  <c r="Z28" i="56" s="1"/>
  <c r="K28" i="56" s="1"/>
  <c r="V10" i="60"/>
  <c r="X10" i="60"/>
  <c r="V11" i="60"/>
  <c r="X11" i="60"/>
  <c r="X21" i="59"/>
  <c r="X27" i="59"/>
  <c r="X29" i="59"/>
  <c r="X31" i="59"/>
  <c r="Y36" i="59"/>
  <c r="W46" i="59"/>
  <c r="W47" i="59"/>
  <c r="W36" i="59"/>
  <c r="Z36" i="59" s="1"/>
  <c r="K36" i="59" s="1"/>
  <c r="Y46" i="59"/>
  <c r="W16" i="59"/>
  <c r="Y16" i="59"/>
  <c r="W18" i="59"/>
  <c r="Y18" i="59"/>
  <c r="X11" i="59"/>
  <c r="X15" i="59"/>
  <c r="W20" i="59"/>
  <c r="Y20" i="59"/>
  <c r="W11" i="59"/>
  <c r="W13" i="59"/>
  <c r="V22" i="59"/>
  <c r="X22" i="59"/>
  <c r="V23" i="59"/>
  <c r="W24" i="59"/>
  <c r="Z24" i="59" s="1"/>
  <c r="K24" i="59" s="1"/>
  <c r="Y24" i="59"/>
  <c r="W26" i="59"/>
  <c r="Y26" i="59"/>
  <c r="W27" i="59"/>
  <c r="X39" i="59"/>
  <c r="X47" i="59"/>
  <c r="V28" i="59"/>
  <c r="X28" i="59"/>
  <c r="W37" i="59"/>
  <c r="W39" i="59"/>
  <c r="Y39" i="59"/>
  <c r="W43" i="59"/>
  <c r="Y43" i="59"/>
  <c r="W45" i="59"/>
  <c r="Y45" i="59"/>
  <c r="Y16" i="57"/>
  <c r="Y18" i="57"/>
  <c r="X37" i="57"/>
  <c r="X13" i="57"/>
  <c r="V20" i="57"/>
  <c r="X20" i="57"/>
  <c r="W21" i="57"/>
  <c r="W35" i="57"/>
  <c r="Y35" i="57"/>
  <c r="W37" i="57"/>
  <c r="Y37" i="57"/>
  <c r="Y38" i="57"/>
  <c r="W16" i="57"/>
  <c r="W18" i="57"/>
  <c r="V2" i="57"/>
  <c r="W11" i="57"/>
  <c r="Y11" i="57"/>
  <c r="Y15" i="57"/>
  <c r="V21" i="57"/>
  <c r="V22" i="57"/>
  <c r="X22" i="57"/>
  <c r="V23" i="57"/>
  <c r="V28" i="57"/>
  <c r="X28" i="57"/>
  <c r="V29" i="57"/>
  <c r="Y22" i="57"/>
  <c r="W36" i="57"/>
  <c r="Y36" i="57"/>
  <c r="V12" i="56"/>
  <c r="X12" i="56"/>
  <c r="V13" i="56"/>
  <c r="X13" i="56"/>
  <c r="V14" i="56"/>
  <c r="X14" i="56"/>
  <c r="V15" i="56"/>
  <c r="W20" i="56"/>
  <c r="Y20" i="56"/>
  <c r="W21" i="56"/>
  <c r="Y21" i="56"/>
  <c r="V24" i="56"/>
  <c r="X24" i="56"/>
  <c r="V26" i="56"/>
  <c r="X26" i="56"/>
  <c r="Z26" i="56" s="1"/>
  <c r="V27" i="56"/>
  <c r="W30" i="56"/>
  <c r="Y30" i="56"/>
  <c r="W31" i="56"/>
  <c r="Y31" i="56"/>
  <c r="V36" i="56"/>
  <c r="X36" i="56"/>
  <c r="V37" i="56"/>
  <c r="W40" i="56"/>
  <c r="Y40" i="56"/>
  <c r="W44" i="56"/>
  <c r="Y44" i="56"/>
  <c r="W45" i="56"/>
  <c r="Y45" i="56"/>
  <c r="V48" i="56"/>
  <c r="X48" i="56"/>
  <c r="X11" i="57"/>
  <c r="V12" i="57"/>
  <c r="X12" i="57"/>
  <c r="V13" i="57"/>
  <c r="W14" i="57"/>
  <c r="Y14" i="57"/>
  <c r="W19" i="57"/>
  <c r="Y19" i="57"/>
  <c r="X21" i="57"/>
  <c r="W24" i="57"/>
  <c r="Y24" i="57"/>
  <c r="W26" i="57"/>
  <c r="Y26" i="57"/>
  <c r="V38" i="57"/>
  <c r="X38" i="57"/>
  <c r="W43" i="57"/>
  <c r="Y43" i="57"/>
  <c r="W46" i="57"/>
  <c r="W47" i="57"/>
  <c r="Y47" i="57"/>
  <c r="W48" i="57"/>
  <c r="V12" i="58"/>
  <c r="X22" i="58"/>
  <c r="Z22" i="58" s="1"/>
  <c r="K22" i="58" s="1"/>
  <c r="Y16" i="60"/>
  <c r="X29" i="57"/>
  <c r="Z29" i="57" s="1"/>
  <c r="K29" i="57" s="1"/>
  <c r="W32" i="57"/>
  <c r="Y32" i="57"/>
  <c r="W34" i="57"/>
  <c r="Y34" i="57"/>
  <c r="X39" i="57"/>
  <c r="X14" i="58"/>
  <c r="X30" i="58"/>
  <c r="Z19" i="56"/>
  <c r="K19" i="56" s="1"/>
  <c r="Z38" i="56"/>
  <c r="K38" i="56" s="1"/>
  <c r="W22" i="57"/>
  <c r="X31" i="57"/>
  <c r="W48" i="56"/>
  <c r="Y48" i="56"/>
  <c r="W10" i="57"/>
  <c r="Y10" i="57"/>
  <c r="Y13" i="57"/>
  <c r="X15" i="57"/>
  <c r="V16" i="57"/>
  <c r="X16" i="57"/>
  <c r="V18" i="57"/>
  <c r="Z18" i="57" s="1"/>
  <c r="K18" i="57" s="1"/>
  <c r="X18" i="57"/>
  <c r="V19" i="57"/>
  <c r="W20" i="57"/>
  <c r="Y21" i="57"/>
  <c r="X23" i="57"/>
  <c r="V24" i="57"/>
  <c r="X24" i="57"/>
  <c r="V26" i="57"/>
  <c r="X26" i="57"/>
  <c r="V27" i="57"/>
  <c r="Z27" i="57" s="1"/>
  <c r="K27" i="57" s="1"/>
  <c r="W28" i="57"/>
  <c r="Y28" i="57"/>
  <c r="Y31" i="57"/>
  <c r="X35" i="57"/>
  <c r="V36" i="57"/>
  <c r="X36" i="57"/>
  <c r="W38" i="57"/>
  <c r="Y39" i="57"/>
  <c r="W10" i="58"/>
  <c r="Y10" i="58"/>
  <c r="W13" i="58"/>
  <c r="Y14" i="58"/>
  <c r="Z14" i="58" s="1"/>
  <c r="K14" i="58" s="1"/>
  <c r="X16" i="58"/>
  <c r="V18" i="58"/>
  <c r="Y19" i="58"/>
  <c r="W21" i="58"/>
  <c r="Y22" i="58"/>
  <c r="X24" i="58"/>
  <c r="V26" i="58"/>
  <c r="Y27" i="58"/>
  <c r="W29" i="58"/>
  <c r="Y30" i="58"/>
  <c r="X32" i="58"/>
  <c r="Z32" i="58" s="1"/>
  <c r="K32" i="58" s="1"/>
  <c r="V34" i="58"/>
  <c r="Y35" i="58"/>
  <c r="W37" i="58"/>
  <c r="Z37" i="58" s="1"/>
  <c r="K37" i="58" s="1"/>
  <c r="Y38" i="58"/>
  <c r="X40" i="58"/>
  <c r="V43" i="58"/>
  <c r="X43" i="58"/>
  <c r="V47" i="58"/>
  <c r="X47" i="58"/>
  <c r="V48" i="58"/>
  <c r="V11" i="59"/>
  <c r="W12" i="59"/>
  <c r="Y12" i="59"/>
  <c r="Y19" i="59"/>
  <c r="X23" i="59"/>
  <c r="V24" i="59"/>
  <c r="X24" i="59"/>
  <c r="V26" i="59"/>
  <c r="X26" i="59"/>
  <c r="Z26" i="59" s="1"/>
  <c r="V27" i="59"/>
  <c r="W28" i="59"/>
  <c r="W29" i="59"/>
  <c r="Y29" i="59"/>
  <c r="X35" i="59"/>
  <c r="W38" i="59"/>
  <c r="Y38" i="59"/>
  <c r="W23" i="60"/>
  <c r="X29" i="61"/>
  <c r="W15" i="58"/>
  <c r="Y16" i="58"/>
  <c r="V19" i="58"/>
  <c r="X19" i="58"/>
  <c r="V20" i="58"/>
  <c r="W23" i="58"/>
  <c r="Z23" i="58" s="1"/>
  <c r="K23" i="58" s="1"/>
  <c r="Y24" i="58"/>
  <c r="Z24" i="58" s="1"/>
  <c r="K24" i="58" s="1"/>
  <c r="V27" i="58"/>
  <c r="X27" i="58"/>
  <c r="V28" i="58"/>
  <c r="W31" i="58"/>
  <c r="Z31" i="58" s="1"/>
  <c r="K31" i="58" s="1"/>
  <c r="Y32" i="58"/>
  <c r="V35" i="58"/>
  <c r="X35" i="58"/>
  <c r="V36" i="58"/>
  <c r="W39" i="58"/>
  <c r="Y40" i="58"/>
  <c r="V12" i="59"/>
  <c r="Z12" i="59" s="1"/>
  <c r="K12" i="59" s="1"/>
  <c r="X12" i="59"/>
  <c r="V14" i="59"/>
  <c r="X14" i="59"/>
  <c r="V15" i="59"/>
  <c r="W21" i="59"/>
  <c r="Y21" i="59"/>
  <c r="Y34" i="58"/>
  <c r="V37" i="58"/>
  <c r="X37" i="58"/>
  <c r="V38" i="58"/>
  <c r="W42" i="58"/>
  <c r="W43" i="58"/>
  <c r="Y44" i="58"/>
  <c r="W46" i="58"/>
  <c r="Y46" i="58"/>
  <c r="W47" i="58"/>
  <c r="Y48" i="58"/>
  <c r="V2" i="59"/>
  <c r="Y11" i="59"/>
  <c r="V30" i="59"/>
  <c r="X30" i="59"/>
  <c r="V31" i="59"/>
  <c r="Y37" i="59"/>
  <c r="X45" i="59"/>
  <c r="V46" i="59"/>
  <c r="X46" i="59"/>
  <c r="V47" i="59"/>
  <c r="W10" i="60"/>
  <c r="Y10" i="60"/>
  <c r="W11" i="60"/>
  <c r="Y11" i="60"/>
  <c r="W13" i="60"/>
  <c r="W16" i="60"/>
  <c r="W19" i="60"/>
  <c r="Y13" i="59"/>
  <c r="Y15" i="59"/>
  <c r="Z15" i="59" s="1"/>
  <c r="K15" i="59" s="1"/>
  <c r="X19" i="59"/>
  <c r="V20" i="59"/>
  <c r="X20" i="59"/>
  <c r="V21" i="59"/>
  <c r="W22" i="59"/>
  <c r="Y22" i="59"/>
  <c r="Y27" i="59"/>
  <c r="V29" i="59"/>
  <c r="W30" i="59"/>
  <c r="Y30" i="59"/>
  <c r="Y35" i="59"/>
  <c r="X37" i="59"/>
  <c r="V38" i="59"/>
  <c r="X38" i="59"/>
  <c r="V39" i="59"/>
  <c r="W40" i="59"/>
  <c r="Y40" i="59"/>
  <c r="W44" i="59"/>
  <c r="Y44" i="59"/>
  <c r="Y47" i="59"/>
  <c r="V14" i="60"/>
  <c r="Z14" i="60" s="1"/>
  <c r="K14" i="60" s="1"/>
  <c r="X14" i="60"/>
  <c r="V15" i="60"/>
  <c r="X15" i="60"/>
  <c r="Z15" i="60" s="1"/>
  <c r="K15" i="60" s="1"/>
  <c r="V16" i="60"/>
  <c r="X16" i="60"/>
  <c r="W20" i="60"/>
  <c r="Y20" i="60"/>
  <c r="W21" i="60"/>
  <c r="Z21" i="60" s="1"/>
  <c r="K21" i="60" s="1"/>
  <c r="Y21" i="60"/>
  <c r="V24" i="60"/>
  <c r="X24" i="60"/>
  <c r="V26" i="60"/>
  <c r="X26" i="60"/>
  <c r="V27" i="60"/>
  <c r="X27" i="60"/>
  <c r="V28" i="60"/>
  <c r="Z28" i="60" s="1"/>
  <c r="K28" i="60" s="1"/>
  <c r="X32" i="60"/>
  <c r="V34" i="60"/>
  <c r="W36" i="60"/>
  <c r="Y36" i="60"/>
  <c r="Z36" i="60" s="1"/>
  <c r="K36" i="60" s="1"/>
  <c r="Y37" i="60"/>
  <c r="V40" i="60"/>
  <c r="V44" i="60"/>
  <c r="Y45" i="60"/>
  <c r="Z45" i="60" s="1"/>
  <c r="K45" i="60" s="1"/>
  <c r="V48" i="60"/>
  <c r="X48" i="60"/>
  <c r="V16" i="61"/>
  <c r="X16" i="61"/>
  <c r="V18" i="61"/>
  <c r="X18" i="61"/>
  <c r="V19" i="61"/>
  <c r="W22" i="61"/>
  <c r="Y22" i="61"/>
  <c r="W23" i="61"/>
  <c r="Y23" i="61"/>
  <c r="V28" i="61"/>
  <c r="X28" i="61"/>
  <c r="V29" i="61"/>
  <c r="Y30" i="61"/>
  <c r="W32" i="61"/>
  <c r="Z32" i="61" s="1"/>
  <c r="K32" i="61" s="1"/>
  <c r="W34" i="61"/>
  <c r="Z34" i="61" s="1"/>
  <c r="W35" i="61"/>
  <c r="Y35" i="61"/>
  <c r="V38" i="61"/>
  <c r="X38" i="61"/>
  <c r="V39" i="61"/>
  <c r="Z39" i="61" s="1"/>
  <c r="K39" i="61" s="1"/>
  <c r="Y40" i="61"/>
  <c r="Y44" i="61"/>
  <c r="Z44" i="61" s="1"/>
  <c r="K44" i="61" s="1"/>
  <c r="W46" i="61"/>
  <c r="Z46" i="61" s="1"/>
  <c r="K46" i="61" s="1"/>
  <c r="W47" i="61"/>
  <c r="Y47" i="61"/>
  <c r="W32" i="60"/>
  <c r="Z32" i="60" s="1"/>
  <c r="K32" i="60" s="1"/>
  <c r="X36" i="60"/>
  <c r="Y39" i="60"/>
  <c r="Y47" i="60"/>
  <c r="Z16" i="61"/>
  <c r="K16" i="61" s="1"/>
  <c r="Z19" i="61"/>
  <c r="K19" i="61" s="1"/>
  <c r="Y26" i="61"/>
  <c r="Z26" i="61" s="1"/>
  <c r="Y36" i="61"/>
  <c r="W24" i="60"/>
  <c r="Y24" i="60"/>
  <c r="W26" i="60"/>
  <c r="Y26" i="60"/>
  <c r="W27" i="60"/>
  <c r="Y27" i="60"/>
  <c r="X30" i="60"/>
  <c r="W34" i="60"/>
  <c r="Y34" i="60"/>
  <c r="Y35" i="60"/>
  <c r="X38" i="60"/>
  <c r="Z38" i="60" s="1"/>
  <c r="K38" i="60" s="1"/>
  <c r="W40" i="60"/>
  <c r="Y40" i="60"/>
  <c r="W44" i="60"/>
  <c r="X46" i="60"/>
  <c r="W48" i="60"/>
  <c r="Y48" i="60"/>
  <c r="Z20" i="61"/>
  <c r="K20" i="61" s="1"/>
  <c r="Y28" i="61"/>
  <c r="Z30" i="61"/>
  <c r="K30" i="61" s="1"/>
  <c r="Z31" i="61"/>
  <c r="K31" i="61" s="1"/>
  <c r="Y38" i="61"/>
  <c r="Z40" i="61"/>
  <c r="K40" i="61" s="1"/>
  <c r="X43" i="61"/>
  <c r="W42" i="61"/>
  <c r="W43" i="61"/>
  <c r="V43" i="60"/>
  <c r="X43" i="60"/>
  <c r="W42" i="60"/>
  <c r="V42" i="60"/>
  <c r="X42" i="58"/>
  <c r="V42" i="57"/>
  <c r="X42" i="57"/>
  <c r="V43" i="57"/>
  <c r="W42" i="56"/>
  <c r="Y42" i="56"/>
  <c r="W43" i="56"/>
  <c r="Y43" i="56"/>
  <c r="W42" i="57"/>
  <c r="Y42" i="57"/>
  <c r="X43" i="57"/>
  <c r="Y42" i="58"/>
  <c r="V42" i="58"/>
  <c r="Y43" i="58"/>
  <c r="W42" i="59"/>
  <c r="Y42" i="59"/>
  <c r="V42" i="61"/>
  <c r="X42" i="61"/>
  <c r="V43" i="61"/>
  <c r="Y42" i="61"/>
  <c r="Y43" i="60"/>
  <c r="Y42" i="60"/>
  <c r="X42" i="60"/>
  <c r="Y45" i="58"/>
  <c r="W44" i="58"/>
  <c r="V46" i="58"/>
  <c r="W45" i="58"/>
  <c r="V45" i="58"/>
  <c r="X45" i="58"/>
  <c r="V44" i="58"/>
  <c r="V11" i="61"/>
  <c r="X11" i="61"/>
  <c r="V13" i="61"/>
  <c r="X13" i="61"/>
  <c r="W13" i="61"/>
  <c r="V12" i="61"/>
  <c r="X12" i="61"/>
  <c r="Z11" i="61"/>
  <c r="K11" i="61" s="1"/>
  <c r="W12" i="61"/>
  <c r="Y12" i="61"/>
  <c r="W14" i="59"/>
  <c r="Y14" i="59"/>
  <c r="X13" i="59"/>
  <c r="V13" i="59"/>
  <c r="Y11" i="58"/>
  <c r="V10" i="58"/>
  <c r="X11" i="58"/>
  <c r="W11" i="58"/>
  <c r="Z11" i="58" s="1"/>
  <c r="K11" i="58" s="1"/>
  <c r="X10" i="58"/>
  <c r="Y44" i="57"/>
  <c r="V44" i="57"/>
  <c r="X44" i="57"/>
  <c r="W45" i="57"/>
  <c r="V45" i="57"/>
  <c r="X45" i="57"/>
  <c r="V46" i="57"/>
  <c r="X46" i="57"/>
  <c r="V47" i="57"/>
  <c r="X47" i="57"/>
  <c r="Y48" i="57"/>
  <c r="Y46" i="57"/>
  <c r="W44" i="57"/>
  <c r="Y45" i="57"/>
  <c r="V48" i="57"/>
  <c r="X48" i="57"/>
  <c r="W12" i="56"/>
  <c r="Y12" i="56"/>
  <c r="W13" i="56"/>
  <c r="Y13" i="56"/>
  <c r="Z48" i="60"/>
  <c r="K48" i="60" s="1"/>
  <c r="W48" i="61"/>
  <c r="Z48" i="61" s="1"/>
  <c r="K48" i="61" s="1"/>
  <c r="X46" i="58"/>
  <c r="V35" i="61"/>
  <c r="Z35" i="61" s="1"/>
  <c r="K35" i="61" s="1"/>
  <c r="V37" i="57"/>
  <c r="W12" i="60"/>
  <c r="Z12" i="60" s="1"/>
  <c r="K12" i="60" s="1"/>
  <c r="X44" i="60"/>
  <c r="Z44" i="60" s="1"/>
  <c r="K44" i="60" s="1"/>
  <c r="Z14" i="61"/>
  <c r="K14" i="61" s="1"/>
  <c r="Z15" i="61"/>
  <c r="K15" i="61" s="1"/>
  <c r="Z27" i="61"/>
  <c r="K27" i="61" s="1"/>
  <c r="Z36" i="61"/>
  <c r="K36" i="61" s="1"/>
  <c r="Z47" i="61"/>
  <c r="K47" i="61" s="1"/>
  <c r="K10" i="61"/>
  <c r="Z23" i="61"/>
  <c r="K23" i="61" s="1"/>
  <c r="Z37" i="60"/>
  <c r="K37" i="60" s="1"/>
  <c r="Z46" i="60"/>
  <c r="K46" i="60" s="1"/>
  <c r="V2" i="60"/>
  <c r="V13" i="60"/>
  <c r="X13" i="60"/>
  <c r="V19" i="60"/>
  <c r="X19" i="60"/>
  <c r="V23" i="60"/>
  <c r="X23" i="60"/>
  <c r="V29" i="60"/>
  <c r="X29" i="60"/>
  <c r="V35" i="60"/>
  <c r="X35" i="60"/>
  <c r="Z18" i="60"/>
  <c r="Z47" i="60"/>
  <c r="K47" i="60" s="1"/>
  <c r="X43" i="59"/>
  <c r="Z32" i="59"/>
  <c r="K32" i="59" s="1"/>
  <c r="Z34" i="59"/>
  <c r="Z15" i="58"/>
  <c r="K15" i="58" s="1"/>
  <c r="Z20" i="58"/>
  <c r="K20" i="58" s="1"/>
  <c r="Z36" i="58"/>
  <c r="K36" i="58" s="1"/>
  <c r="Z12" i="58"/>
  <c r="K12" i="58" s="1"/>
  <c r="Z30" i="58"/>
  <c r="K30" i="58" s="1"/>
  <c r="Z16" i="58"/>
  <c r="K16" i="58" s="1"/>
  <c r="Z13" i="58"/>
  <c r="K13" i="58" s="1"/>
  <c r="Z21" i="58"/>
  <c r="K21" i="58" s="1"/>
  <c r="Z23" i="57"/>
  <c r="K23" i="57" s="1"/>
  <c r="Z20" i="57"/>
  <c r="K20" i="57" s="1"/>
  <c r="Z30" i="57"/>
  <c r="K30" i="57" s="1"/>
  <c r="Z14" i="56"/>
  <c r="K14" i="56" s="1"/>
  <c r="Z23" i="56"/>
  <c r="K23" i="56" s="1"/>
  <c r="Q50" i="55"/>
  <c r="U48" i="55"/>
  <c r="T48" i="55"/>
  <c r="S48" i="55"/>
  <c r="R48" i="55"/>
  <c r="X48" i="55" s="1"/>
  <c r="Q48" i="55"/>
  <c r="P48" i="55"/>
  <c r="W48" i="55" s="1"/>
  <c r="O48" i="55"/>
  <c r="N48" i="55"/>
  <c r="V48" i="55" s="1"/>
  <c r="U47" i="55"/>
  <c r="T47" i="55"/>
  <c r="S47" i="55"/>
  <c r="R47" i="55"/>
  <c r="Q47" i="55"/>
  <c r="P47" i="55"/>
  <c r="O47" i="55"/>
  <c r="N47" i="55"/>
  <c r="U46" i="55"/>
  <c r="T46" i="55"/>
  <c r="S46" i="55"/>
  <c r="R46" i="55"/>
  <c r="X46" i="55" s="1"/>
  <c r="Q46" i="55"/>
  <c r="P46" i="55"/>
  <c r="W46" i="55" s="1"/>
  <c r="O46" i="55"/>
  <c r="N46" i="55"/>
  <c r="V46" i="55" s="1"/>
  <c r="U45" i="55"/>
  <c r="T45" i="55"/>
  <c r="S45" i="55"/>
  <c r="R45" i="55"/>
  <c r="Q45" i="55"/>
  <c r="P45" i="55"/>
  <c r="W45" i="55" s="1"/>
  <c r="O45" i="55"/>
  <c r="N45" i="55"/>
  <c r="U44" i="55"/>
  <c r="T44" i="55"/>
  <c r="S44" i="55"/>
  <c r="R44" i="55"/>
  <c r="X44" i="55" s="1"/>
  <c r="Q44" i="55"/>
  <c r="P44" i="55"/>
  <c r="W44" i="55" s="1"/>
  <c r="O44" i="55"/>
  <c r="N44" i="55"/>
  <c r="V44" i="55" s="1"/>
  <c r="U43" i="55"/>
  <c r="T43" i="55"/>
  <c r="Y43" i="55" s="1"/>
  <c r="S43" i="55"/>
  <c r="R43" i="55"/>
  <c r="Q43" i="55"/>
  <c r="P43" i="55"/>
  <c r="W43" i="55" s="1"/>
  <c r="O43" i="55"/>
  <c r="N43" i="55"/>
  <c r="V43" i="55" s="1"/>
  <c r="U42" i="55"/>
  <c r="T42" i="55"/>
  <c r="S42" i="55"/>
  <c r="R42" i="55"/>
  <c r="X42" i="55" s="1"/>
  <c r="Q42" i="55"/>
  <c r="P42" i="55"/>
  <c r="O42" i="55"/>
  <c r="N42" i="55"/>
  <c r="V42" i="55" s="1"/>
  <c r="U40" i="55"/>
  <c r="T40" i="55"/>
  <c r="S40" i="55"/>
  <c r="R40" i="55"/>
  <c r="X40" i="55" s="1"/>
  <c r="Q40" i="55"/>
  <c r="P40" i="55"/>
  <c r="O40" i="55"/>
  <c r="N40" i="55"/>
  <c r="U39" i="55"/>
  <c r="T39" i="55"/>
  <c r="Y39" i="55" s="1"/>
  <c r="S39" i="55"/>
  <c r="R39" i="55"/>
  <c r="Q39" i="55"/>
  <c r="P39" i="55"/>
  <c r="W39" i="55" s="1"/>
  <c r="O39" i="55"/>
  <c r="N39" i="55"/>
  <c r="U38" i="55"/>
  <c r="T38" i="55"/>
  <c r="S38" i="55"/>
  <c r="R38" i="55"/>
  <c r="Q38" i="55"/>
  <c r="P38" i="55"/>
  <c r="O38" i="55"/>
  <c r="N38" i="55"/>
  <c r="U37" i="55"/>
  <c r="T37" i="55"/>
  <c r="Y37" i="55" s="1"/>
  <c r="S37" i="55"/>
  <c r="R37" i="55"/>
  <c r="Q37" i="55"/>
  <c r="P37" i="55"/>
  <c r="W37" i="55" s="1"/>
  <c r="O37" i="55"/>
  <c r="N37" i="55"/>
  <c r="U36" i="55"/>
  <c r="T36" i="55"/>
  <c r="S36" i="55"/>
  <c r="R36" i="55"/>
  <c r="Q36" i="55"/>
  <c r="P36" i="55"/>
  <c r="O36" i="55"/>
  <c r="N36" i="55"/>
  <c r="U35" i="55"/>
  <c r="T35" i="55"/>
  <c r="Y35" i="55" s="1"/>
  <c r="S35" i="55"/>
  <c r="R35" i="55"/>
  <c r="Q35" i="55"/>
  <c r="P35" i="55"/>
  <c r="W35" i="55" s="1"/>
  <c r="O35" i="55"/>
  <c r="N35" i="55"/>
  <c r="U34" i="55"/>
  <c r="T34" i="55"/>
  <c r="Y34" i="55" s="1"/>
  <c r="S34" i="55"/>
  <c r="R34" i="55"/>
  <c r="Q34" i="55"/>
  <c r="P34" i="55"/>
  <c r="W34" i="55" s="1"/>
  <c r="O34" i="55"/>
  <c r="N34" i="55"/>
  <c r="U32" i="55"/>
  <c r="T32" i="55"/>
  <c r="S32" i="55"/>
  <c r="R32" i="55"/>
  <c r="X32" i="55" s="1"/>
  <c r="Q32" i="55"/>
  <c r="P32" i="55"/>
  <c r="O32" i="55"/>
  <c r="N32" i="55"/>
  <c r="U31" i="55"/>
  <c r="T31" i="55"/>
  <c r="Y31" i="55" s="1"/>
  <c r="S31" i="55"/>
  <c r="R31" i="55"/>
  <c r="X31" i="55" s="1"/>
  <c r="Q31" i="55"/>
  <c r="P31" i="55"/>
  <c r="W31" i="55" s="1"/>
  <c r="O31" i="55"/>
  <c r="N31" i="55"/>
  <c r="V31" i="55" s="1"/>
  <c r="U30" i="55"/>
  <c r="T30" i="55"/>
  <c r="S30" i="55"/>
  <c r="R30" i="55"/>
  <c r="Q30" i="55"/>
  <c r="P30" i="55"/>
  <c r="O30" i="55"/>
  <c r="N30" i="55"/>
  <c r="U29" i="55"/>
  <c r="T29" i="55"/>
  <c r="Y29" i="55" s="1"/>
  <c r="S29" i="55"/>
  <c r="R29" i="55"/>
  <c r="X29" i="55" s="1"/>
  <c r="Q29" i="55"/>
  <c r="P29" i="55"/>
  <c r="W29" i="55" s="1"/>
  <c r="O29" i="55"/>
  <c r="N29" i="55"/>
  <c r="V29" i="55" s="1"/>
  <c r="U28" i="55"/>
  <c r="T28" i="55"/>
  <c r="S28" i="55"/>
  <c r="R28" i="55"/>
  <c r="X28" i="55" s="1"/>
  <c r="Q28" i="55"/>
  <c r="P28" i="55"/>
  <c r="O28" i="55"/>
  <c r="N28" i="55"/>
  <c r="U27" i="55"/>
  <c r="T27" i="55"/>
  <c r="Y27" i="55" s="1"/>
  <c r="S27" i="55"/>
  <c r="R27" i="55"/>
  <c r="Q27" i="55"/>
  <c r="P27" i="55"/>
  <c r="W27" i="55" s="1"/>
  <c r="O27" i="55"/>
  <c r="N27" i="55"/>
  <c r="U26" i="55"/>
  <c r="T26" i="55"/>
  <c r="S26" i="55"/>
  <c r="R26" i="55"/>
  <c r="Q26" i="55"/>
  <c r="P26" i="55"/>
  <c r="O26" i="55"/>
  <c r="N26" i="55"/>
  <c r="U24" i="55"/>
  <c r="T24" i="55"/>
  <c r="Y24" i="55" s="1"/>
  <c r="S24" i="55"/>
  <c r="R24" i="55"/>
  <c r="X24" i="55" s="1"/>
  <c r="Q24" i="55"/>
  <c r="P24" i="55"/>
  <c r="O24" i="55"/>
  <c r="N24" i="55"/>
  <c r="V24" i="55" s="1"/>
  <c r="U23" i="55"/>
  <c r="T23" i="55"/>
  <c r="S23" i="55"/>
  <c r="R23" i="55"/>
  <c r="Q23" i="55"/>
  <c r="P23" i="55"/>
  <c r="O23" i="55"/>
  <c r="N23" i="55"/>
  <c r="U22" i="55"/>
  <c r="T22" i="55"/>
  <c r="Y22" i="55" s="1"/>
  <c r="S22" i="55"/>
  <c r="R22" i="55"/>
  <c r="X22" i="55" s="1"/>
  <c r="Q22" i="55"/>
  <c r="P22" i="55"/>
  <c r="O22" i="55"/>
  <c r="N22" i="55"/>
  <c r="V22" i="55" s="1"/>
  <c r="U21" i="55"/>
  <c r="T21" i="55"/>
  <c r="S21" i="55"/>
  <c r="R21" i="55"/>
  <c r="Q21" i="55"/>
  <c r="P21" i="55"/>
  <c r="O21" i="55"/>
  <c r="N21" i="55"/>
  <c r="U20" i="55"/>
  <c r="T20" i="55"/>
  <c r="S20" i="55"/>
  <c r="R20" i="55"/>
  <c r="Q20" i="55"/>
  <c r="P20" i="55"/>
  <c r="O20" i="55"/>
  <c r="N20" i="55"/>
  <c r="U19" i="55"/>
  <c r="T19" i="55"/>
  <c r="Y19" i="55" s="1"/>
  <c r="S19" i="55"/>
  <c r="R19" i="55"/>
  <c r="X19" i="55" s="1"/>
  <c r="Q19" i="55"/>
  <c r="P19" i="55"/>
  <c r="O19" i="55"/>
  <c r="N19" i="55"/>
  <c r="V19" i="55" s="1"/>
  <c r="U18" i="55"/>
  <c r="T18" i="55"/>
  <c r="S18" i="55"/>
  <c r="R18" i="55"/>
  <c r="X18" i="55" s="1"/>
  <c r="Q18" i="55"/>
  <c r="P18" i="55"/>
  <c r="O18" i="55"/>
  <c r="N18" i="55"/>
  <c r="U16" i="55"/>
  <c r="T16" i="55"/>
  <c r="Y16" i="55" s="1"/>
  <c r="S16" i="55"/>
  <c r="R16" i="55"/>
  <c r="X16" i="55" s="1"/>
  <c r="Q16" i="55"/>
  <c r="P16" i="55"/>
  <c r="O16" i="55"/>
  <c r="N16" i="55"/>
  <c r="V16" i="55" s="1"/>
  <c r="U15" i="55"/>
  <c r="T15" i="55"/>
  <c r="S15" i="55"/>
  <c r="R15" i="55"/>
  <c r="Q15" i="55"/>
  <c r="P15" i="55"/>
  <c r="O15" i="55"/>
  <c r="N15" i="55"/>
  <c r="U14" i="55"/>
  <c r="T14" i="55"/>
  <c r="Y14" i="55" s="1"/>
  <c r="S14" i="55"/>
  <c r="R14" i="55"/>
  <c r="X14" i="55" s="1"/>
  <c r="Q14" i="55"/>
  <c r="P14" i="55"/>
  <c r="O14" i="55"/>
  <c r="N14" i="55"/>
  <c r="V14" i="55" s="1"/>
  <c r="U13" i="55"/>
  <c r="T13" i="55"/>
  <c r="S13" i="55"/>
  <c r="R13" i="55"/>
  <c r="Q13" i="55"/>
  <c r="P13" i="55"/>
  <c r="O13" i="55"/>
  <c r="N13" i="55"/>
  <c r="U12" i="55"/>
  <c r="T12" i="55"/>
  <c r="Y12" i="55" s="1"/>
  <c r="S12" i="55"/>
  <c r="R12" i="55"/>
  <c r="X12" i="55" s="1"/>
  <c r="Q12" i="55"/>
  <c r="P12" i="55"/>
  <c r="W12" i="55" s="1"/>
  <c r="O12" i="55"/>
  <c r="N12" i="55"/>
  <c r="V12" i="55" s="1"/>
  <c r="U11" i="55"/>
  <c r="T11" i="55"/>
  <c r="Y11" i="55" s="1"/>
  <c r="S11" i="55"/>
  <c r="R11" i="55"/>
  <c r="X11" i="55" s="1"/>
  <c r="Q11" i="55"/>
  <c r="P11" i="55"/>
  <c r="W11" i="55" s="1"/>
  <c r="O11" i="55"/>
  <c r="N11" i="55"/>
  <c r="V11" i="55" s="1"/>
  <c r="U10" i="55"/>
  <c r="T10" i="55"/>
  <c r="S10" i="55"/>
  <c r="R10" i="55"/>
  <c r="Q10" i="55"/>
  <c r="P10" i="55"/>
  <c r="O10" i="55"/>
  <c r="N10" i="55"/>
  <c r="O2" i="55"/>
  <c r="N2" i="55"/>
  <c r="V2" i="55" s="1"/>
  <c r="Q50" i="54"/>
  <c r="U48" i="54"/>
  <c r="T48" i="54"/>
  <c r="S48" i="54"/>
  <c r="R48" i="54"/>
  <c r="Q48" i="54"/>
  <c r="P48" i="54"/>
  <c r="O48" i="54"/>
  <c r="N48" i="54"/>
  <c r="U47" i="54"/>
  <c r="T47" i="54"/>
  <c r="S47" i="54"/>
  <c r="R47" i="54"/>
  <c r="Q47" i="54"/>
  <c r="P47" i="54"/>
  <c r="O47" i="54"/>
  <c r="N47" i="54"/>
  <c r="U46" i="54"/>
  <c r="T46" i="54"/>
  <c r="S46" i="54"/>
  <c r="R46" i="54"/>
  <c r="Q46" i="54"/>
  <c r="P46" i="54"/>
  <c r="O46" i="54"/>
  <c r="N46" i="54"/>
  <c r="U45" i="54"/>
  <c r="Y45" i="54" s="1"/>
  <c r="T45" i="54"/>
  <c r="S45" i="54"/>
  <c r="R45" i="54"/>
  <c r="Q45" i="54"/>
  <c r="P45" i="54"/>
  <c r="O45" i="54"/>
  <c r="N45" i="54"/>
  <c r="U44" i="54"/>
  <c r="T44" i="54"/>
  <c r="S44" i="54"/>
  <c r="R44" i="54"/>
  <c r="Q44" i="54"/>
  <c r="P44" i="54"/>
  <c r="O44" i="54"/>
  <c r="N44" i="54"/>
  <c r="U43" i="54"/>
  <c r="T43" i="54"/>
  <c r="S43" i="54"/>
  <c r="R43" i="54"/>
  <c r="Q43" i="54"/>
  <c r="P43" i="54"/>
  <c r="O43" i="54"/>
  <c r="N43" i="54"/>
  <c r="U42" i="54"/>
  <c r="T42" i="54"/>
  <c r="S42" i="54"/>
  <c r="R42" i="54"/>
  <c r="Q42" i="54"/>
  <c r="P42" i="54"/>
  <c r="W42" i="54" s="1"/>
  <c r="O42" i="54"/>
  <c r="N42" i="54"/>
  <c r="U40" i="54"/>
  <c r="T40" i="54"/>
  <c r="Y40" i="54" s="1"/>
  <c r="S40" i="54"/>
  <c r="R40" i="54"/>
  <c r="Q40" i="54"/>
  <c r="P40" i="54"/>
  <c r="O40" i="54"/>
  <c r="N40" i="54"/>
  <c r="U39" i="54"/>
  <c r="T39" i="54"/>
  <c r="S39" i="54"/>
  <c r="R39" i="54"/>
  <c r="Q39" i="54"/>
  <c r="P39" i="54"/>
  <c r="O39" i="54"/>
  <c r="N39" i="54"/>
  <c r="U38" i="54"/>
  <c r="T38" i="54"/>
  <c r="Y38" i="54" s="1"/>
  <c r="S38" i="54"/>
  <c r="R38" i="54"/>
  <c r="X38" i="54" s="1"/>
  <c r="Q38" i="54"/>
  <c r="P38" i="54"/>
  <c r="W38" i="54" s="1"/>
  <c r="O38" i="54"/>
  <c r="N38" i="54"/>
  <c r="V38" i="54" s="1"/>
  <c r="U37" i="54"/>
  <c r="T37" i="54"/>
  <c r="S37" i="54"/>
  <c r="R37" i="54"/>
  <c r="X37" i="54" s="1"/>
  <c r="Q37" i="54"/>
  <c r="P37" i="54"/>
  <c r="W37" i="54" s="1"/>
  <c r="O37" i="54"/>
  <c r="N37" i="54"/>
  <c r="V37" i="54" s="1"/>
  <c r="U36" i="54"/>
  <c r="T36" i="54"/>
  <c r="S36" i="54"/>
  <c r="R36" i="54"/>
  <c r="X36" i="54" s="1"/>
  <c r="Q36" i="54"/>
  <c r="P36" i="54"/>
  <c r="O36" i="54"/>
  <c r="N36" i="54"/>
  <c r="V36" i="54" s="1"/>
  <c r="U35" i="54"/>
  <c r="T35" i="54"/>
  <c r="S35" i="54"/>
  <c r="R35" i="54"/>
  <c r="X35" i="54" s="1"/>
  <c r="Q35" i="54"/>
  <c r="P35" i="54"/>
  <c r="O35" i="54"/>
  <c r="N35" i="54"/>
  <c r="V35" i="54" s="1"/>
  <c r="U34" i="54"/>
  <c r="T34" i="54"/>
  <c r="Y34" i="54" s="1"/>
  <c r="S34" i="54"/>
  <c r="R34" i="54"/>
  <c r="X34" i="54" s="1"/>
  <c r="Q34" i="54"/>
  <c r="P34" i="54"/>
  <c r="W34" i="54" s="1"/>
  <c r="O34" i="54"/>
  <c r="N34" i="54"/>
  <c r="V34" i="54" s="1"/>
  <c r="U32" i="54"/>
  <c r="T32" i="54"/>
  <c r="S32" i="54"/>
  <c r="R32" i="54"/>
  <c r="X32" i="54" s="1"/>
  <c r="Q32" i="54"/>
  <c r="P32" i="54"/>
  <c r="O32" i="54"/>
  <c r="N32" i="54"/>
  <c r="U31" i="54"/>
  <c r="T31" i="54"/>
  <c r="S31" i="54"/>
  <c r="R31" i="54"/>
  <c r="Q31" i="54"/>
  <c r="P31" i="54"/>
  <c r="O31" i="54"/>
  <c r="N31" i="54"/>
  <c r="U30" i="54"/>
  <c r="T30" i="54"/>
  <c r="Y30" i="54" s="1"/>
  <c r="S30" i="54"/>
  <c r="R30" i="54"/>
  <c r="X30" i="54" s="1"/>
  <c r="Q30" i="54"/>
  <c r="P30" i="54"/>
  <c r="W30" i="54" s="1"/>
  <c r="O30" i="54"/>
  <c r="N30" i="54"/>
  <c r="V30" i="54" s="1"/>
  <c r="U29" i="54"/>
  <c r="T29" i="54"/>
  <c r="S29" i="54"/>
  <c r="R29" i="54"/>
  <c r="X29" i="54" s="1"/>
  <c r="Q29" i="54"/>
  <c r="P29" i="54"/>
  <c r="O29" i="54"/>
  <c r="N29" i="54"/>
  <c r="V29" i="54" s="1"/>
  <c r="U28" i="54"/>
  <c r="T28" i="54"/>
  <c r="S28" i="54"/>
  <c r="R28" i="54"/>
  <c r="X28" i="54" s="1"/>
  <c r="Q28" i="54"/>
  <c r="P28" i="54"/>
  <c r="O28" i="54"/>
  <c r="N28" i="54"/>
  <c r="U27" i="54"/>
  <c r="T27" i="54"/>
  <c r="S27" i="54"/>
  <c r="R27" i="54"/>
  <c r="Q27" i="54"/>
  <c r="P27" i="54"/>
  <c r="O27" i="54"/>
  <c r="N27" i="54"/>
  <c r="U26" i="54"/>
  <c r="T26" i="54"/>
  <c r="Y26" i="54" s="1"/>
  <c r="S26" i="54"/>
  <c r="R26" i="54"/>
  <c r="X26" i="54" s="1"/>
  <c r="Q26" i="54"/>
  <c r="P26" i="54"/>
  <c r="W26" i="54" s="1"/>
  <c r="O26" i="54"/>
  <c r="N26" i="54"/>
  <c r="V26" i="54" s="1"/>
  <c r="U24" i="54"/>
  <c r="T24" i="54"/>
  <c r="Y24" i="54" s="1"/>
  <c r="S24" i="54"/>
  <c r="R24" i="54"/>
  <c r="X24" i="54" s="1"/>
  <c r="Q24" i="54"/>
  <c r="P24" i="54"/>
  <c r="W24" i="54" s="1"/>
  <c r="O24" i="54"/>
  <c r="N24" i="54"/>
  <c r="U23" i="54"/>
  <c r="T23" i="54"/>
  <c r="Y23" i="54" s="1"/>
  <c r="S23" i="54"/>
  <c r="R23" i="54"/>
  <c r="Q23" i="54"/>
  <c r="P23" i="54"/>
  <c r="W23" i="54" s="1"/>
  <c r="O23" i="54"/>
  <c r="N23" i="54"/>
  <c r="U22" i="54"/>
  <c r="T22" i="54"/>
  <c r="S22" i="54"/>
  <c r="R22" i="54"/>
  <c r="X22" i="54" s="1"/>
  <c r="Q22" i="54"/>
  <c r="P22" i="54"/>
  <c r="O22" i="54"/>
  <c r="N22" i="54"/>
  <c r="V22" i="54" s="1"/>
  <c r="U21" i="54"/>
  <c r="T21" i="54"/>
  <c r="S21" i="54"/>
  <c r="R21" i="54"/>
  <c r="X21" i="54" s="1"/>
  <c r="Q21" i="54"/>
  <c r="P21" i="54"/>
  <c r="O21" i="54"/>
  <c r="N21" i="54"/>
  <c r="V21" i="54" s="1"/>
  <c r="U20" i="54"/>
  <c r="T20" i="54"/>
  <c r="S20" i="54"/>
  <c r="R20" i="54"/>
  <c r="X20" i="54" s="1"/>
  <c r="Q20" i="54"/>
  <c r="P20" i="54"/>
  <c r="O20" i="54"/>
  <c r="N20" i="54"/>
  <c r="V20" i="54" s="1"/>
  <c r="U19" i="54"/>
  <c r="T19" i="54"/>
  <c r="S19" i="54"/>
  <c r="R19" i="54"/>
  <c r="X19" i="54" s="1"/>
  <c r="Q19" i="54"/>
  <c r="P19" i="54"/>
  <c r="O19" i="54"/>
  <c r="N19" i="54"/>
  <c r="V19" i="54" s="1"/>
  <c r="U18" i="54"/>
  <c r="T18" i="54"/>
  <c r="Y18" i="54" s="1"/>
  <c r="S18" i="54"/>
  <c r="R18" i="54"/>
  <c r="X18" i="54" s="1"/>
  <c r="Q18" i="54"/>
  <c r="P18" i="54"/>
  <c r="W18" i="54" s="1"/>
  <c r="O18" i="54"/>
  <c r="N18" i="54"/>
  <c r="U16" i="54"/>
  <c r="T16" i="54"/>
  <c r="Y16" i="54" s="1"/>
  <c r="S16" i="54"/>
  <c r="R16" i="54"/>
  <c r="Q16" i="54"/>
  <c r="P16" i="54"/>
  <c r="O16" i="54"/>
  <c r="N16" i="54"/>
  <c r="U15" i="54"/>
  <c r="T15" i="54"/>
  <c r="Y15" i="54" s="1"/>
  <c r="S15" i="54"/>
  <c r="R15" i="54"/>
  <c r="Q15" i="54"/>
  <c r="P15" i="54"/>
  <c r="O15" i="54"/>
  <c r="N15" i="54"/>
  <c r="U14" i="54"/>
  <c r="T14" i="54"/>
  <c r="Y14" i="54" s="1"/>
  <c r="S14" i="54"/>
  <c r="R14" i="54"/>
  <c r="X14" i="54" s="1"/>
  <c r="Q14" i="54"/>
  <c r="P14" i="54"/>
  <c r="O14" i="54"/>
  <c r="N14" i="54"/>
  <c r="V14" i="54" s="1"/>
  <c r="U13" i="54"/>
  <c r="T13" i="54"/>
  <c r="Y13" i="54" s="1"/>
  <c r="S13" i="54"/>
  <c r="R13" i="54"/>
  <c r="X13" i="54" s="1"/>
  <c r="Q13" i="54"/>
  <c r="P13" i="54"/>
  <c r="O13" i="54"/>
  <c r="N13" i="54"/>
  <c r="V13" i="54" s="1"/>
  <c r="U12" i="54"/>
  <c r="T12" i="54"/>
  <c r="S12" i="54"/>
  <c r="R12" i="54"/>
  <c r="X12" i="54" s="1"/>
  <c r="Q12" i="54"/>
  <c r="P12" i="54"/>
  <c r="O12" i="54"/>
  <c r="N12" i="54"/>
  <c r="V12" i="54" s="1"/>
  <c r="U11" i="54"/>
  <c r="T11" i="54"/>
  <c r="S11" i="54"/>
  <c r="R11" i="54"/>
  <c r="X11" i="54" s="1"/>
  <c r="Q11" i="54"/>
  <c r="P11" i="54"/>
  <c r="O11" i="54"/>
  <c r="N11" i="54"/>
  <c r="V11" i="54" s="1"/>
  <c r="U10" i="54"/>
  <c r="T10" i="54"/>
  <c r="S10" i="54"/>
  <c r="R10" i="54"/>
  <c r="Q10" i="54"/>
  <c r="P10" i="54"/>
  <c r="O10" i="54"/>
  <c r="N10" i="54"/>
  <c r="O2" i="54"/>
  <c r="N2" i="54"/>
  <c r="Q51" i="53"/>
  <c r="U48" i="53"/>
  <c r="T48" i="53"/>
  <c r="S48" i="53"/>
  <c r="R48" i="53"/>
  <c r="Q48" i="53"/>
  <c r="P48" i="53"/>
  <c r="O48" i="53"/>
  <c r="N48" i="53"/>
  <c r="U47" i="53"/>
  <c r="T47" i="53"/>
  <c r="S47" i="53"/>
  <c r="R47" i="53"/>
  <c r="Q47" i="53"/>
  <c r="P47" i="53"/>
  <c r="O47" i="53"/>
  <c r="N47" i="53"/>
  <c r="U46" i="53"/>
  <c r="T46" i="53"/>
  <c r="S46" i="53"/>
  <c r="R46" i="53"/>
  <c r="Q46" i="53"/>
  <c r="P46" i="53"/>
  <c r="O46" i="53"/>
  <c r="N46" i="53"/>
  <c r="U45" i="53"/>
  <c r="T45" i="53"/>
  <c r="S45" i="53"/>
  <c r="R45" i="53"/>
  <c r="Q45" i="53"/>
  <c r="P45" i="53"/>
  <c r="O45" i="53"/>
  <c r="N45" i="53"/>
  <c r="U44" i="53"/>
  <c r="T44" i="53"/>
  <c r="Y44" i="53" s="1"/>
  <c r="S44" i="53"/>
  <c r="R44" i="53"/>
  <c r="Q44" i="53"/>
  <c r="P44" i="53"/>
  <c r="W44" i="53" s="1"/>
  <c r="O44" i="53"/>
  <c r="N44" i="53"/>
  <c r="U43" i="53"/>
  <c r="T43" i="53"/>
  <c r="S43" i="53"/>
  <c r="R43" i="53"/>
  <c r="Q43" i="53"/>
  <c r="P43" i="53"/>
  <c r="O43" i="53"/>
  <c r="N43" i="53"/>
  <c r="U42" i="53"/>
  <c r="T42" i="53"/>
  <c r="S42" i="53"/>
  <c r="R42" i="53"/>
  <c r="Q42" i="53"/>
  <c r="P42" i="53"/>
  <c r="W42" i="53" s="1"/>
  <c r="O42" i="53"/>
  <c r="N42" i="53"/>
  <c r="U40" i="53"/>
  <c r="T40" i="53"/>
  <c r="Y40" i="53" s="1"/>
  <c r="S40" i="53"/>
  <c r="R40" i="53"/>
  <c r="Q40" i="53"/>
  <c r="P40" i="53"/>
  <c r="W40" i="53" s="1"/>
  <c r="O40" i="53"/>
  <c r="N40" i="53"/>
  <c r="U39" i="53"/>
  <c r="T39" i="53"/>
  <c r="S39" i="53"/>
  <c r="R39" i="53"/>
  <c r="Q39" i="53"/>
  <c r="P39" i="53"/>
  <c r="W39" i="53" s="1"/>
  <c r="O39" i="53"/>
  <c r="N39" i="53"/>
  <c r="U38" i="53"/>
  <c r="T38" i="53"/>
  <c r="S38" i="53"/>
  <c r="R38" i="53"/>
  <c r="Q38" i="53"/>
  <c r="P38" i="53"/>
  <c r="O38" i="53"/>
  <c r="N38" i="53"/>
  <c r="U37" i="53"/>
  <c r="T37" i="53"/>
  <c r="S37" i="53"/>
  <c r="R37" i="53"/>
  <c r="Q37" i="53"/>
  <c r="P37" i="53"/>
  <c r="O37" i="53"/>
  <c r="N37" i="53"/>
  <c r="U36" i="53"/>
  <c r="T36" i="53"/>
  <c r="Y36" i="53" s="1"/>
  <c r="S36" i="53"/>
  <c r="R36" i="53"/>
  <c r="Q36" i="53"/>
  <c r="P36" i="53"/>
  <c r="W36" i="53" s="1"/>
  <c r="O36" i="53"/>
  <c r="N36" i="53"/>
  <c r="U35" i="53"/>
  <c r="T35" i="53"/>
  <c r="S35" i="53"/>
  <c r="R35" i="53"/>
  <c r="Q35" i="53"/>
  <c r="P35" i="53"/>
  <c r="W35" i="53" s="1"/>
  <c r="O35" i="53"/>
  <c r="N35" i="53"/>
  <c r="U34" i="53"/>
  <c r="T34" i="53"/>
  <c r="Y34" i="53" s="1"/>
  <c r="S34" i="53"/>
  <c r="R34" i="53"/>
  <c r="Q34" i="53"/>
  <c r="P34" i="53"/>
  <c r="W34" i="53" s="1"/>
  <c r="O34" i="53"/>
  <c r="N34" i="53"/>
  <c r="U32" i="53"/>
  <c r="T32" i="53"/>
  <c r="Y32" i="53" s="1"/>
  <c r="S32" i="53"/>
  <c r="R32" i="53"/>
  <c r="Q32" i="53"/>
  <c r="P32" i="53"/>
  <c r="W32" i="53" s="1"/>
  <c r="O32" i="53"/>
  <c r="N32" i="53"/>
  <c r="U31" i="53"/>
  <c r="T31" i="53"/>
  <c r="S31" i="53"/>
  <c r="R31" i="53"/>
  <c r="Q31" i="53"/>
  <c r="P31" i="53"/>
  <c r="W31" i="53" s="1"/>
  <c r="O31" i="53"/>
  <c r="N31" i="53"/>
  <c r="U30" i="53"/>
  <c r="T30" i="53"/>
  <c r="S30" i="53"/>
  <c r="R30" i="53"/>
  <c r="Q30" i="53"/>
  <c r="P30" i="53"/>
  <c r="O30" i="53"/>
  <c r="N30" i="53"/>
  <c r="U29" i="53"/>
  <c r="T29" i="53"/>
  <c r="S29" i="53"/>
  <c r="R29" i="53"/>
  <c r="Q29" i="53"/>
  <c r="P29" i="53"/>
  <c r="O29" i="53"/>
  <c r="N29" i="53"/>
  <c r="U28" i="53"/>
  <c r="T28" i="53"/>
  <c r="S28" i="53"/>
  <c r="R28" i="53"/>
  <c r="Q28" i="53"/>
  <c r="P28" i="53"/>
  <c r="O28" i="53"/>
  <c r="N28" i="53"/>
  <c r="U27" i="53"/>
  <c r="T27" i="53"/>
  <c r="S27" i="53"/>
  <c r="R27" i="53"/>
  <c r="Q27" i="53"/>
  <c r="P27" i="53"/>
  <c r="O27" i="53"/>
  <c r="N27" i="53"/>
  <c r="U26" i="53"/>
  <c r="T26" i="53"/>
  <c r="S26" i="53"/>
  <c r="R26" i="53"/>
  <c r="Q26" i="53"/>
  <c r="P26" i="53"/>
  <c r="O26" i="53"/>
  <c r="N26" i="53"/>
  <c r="U24" i="53"/>
  <c r="T24" i="53"/>
  <c r="S24" i="53"/>
  <c r="R24" i="53"/>
  <c r="Q24" i="53"/>
  <c r="P24" i="53"/>
  <c r="O24" i="53"/>
  <c r="N24" i="53"/>
  <c r="U23" i="53"/>
  <c r="T23" i="53"/>
  <c r="S23" i="53"/>
  <c r="R23" i="53"/>
  <c r="Q23" i="53"/>
  <c r="P23" i="53"/>
  <c r="O23" i="53"/>
  <c r="N23" i="53"/>
  <c r="U22" i="53"/>
  <c r="T22" i="53"/>
  <c r="S22" i="53"/>
  <c r="R22" i="53"/>
  <c r="Q22" i="53"/>
  <c r="P22" i="53"/>
  <c r="O22" i="53"/>
  <c r="N22" i="53"/>
  <c r="U21" i="53"/>
  <c r="T21" i="53"/>
  <c r="S21" i="53"/>
  <c r="R21" i="53"/>
  <c r="Q21" i="53"/>
  <c r="P21" i="53"/>
  <c r="O21" i="53"/>
  <c r="N21" i="53"/>
  <c r="U20" i="53"/>
  <c r="T20" i="53"/>
  <c r="S20" i="53"/>
  <c r="R20" i="53"/>
  <c r="X20" i="53" s="1"/>
  <c r="Q20" i="53"/>
  <c r="P20" i="53"/>
  <c r="W20" i="53" s="1"/>
  <c r="O20" i="53"/>
  <c r="N20" i="53"/>
  <c r="V20" i="53" s="1"/>
  <c r="U19" i="53"/>
  <c r="T19" i="53"/>
  <c r="S19" i="53"/>
  <c r="R19" i="53"/>
  <c r="X19" i="53" s="1"/>
  <c r="Q19" i="53"/>
  <c r="P19" i="53"/>
  <c r="W19" i="53" s="1"/>
  <c r="O19" i="53"/>
  <c r="N19" i="53"/>
  <c r="U18" i="53"/>
  <c r="T18" i="53"/>
  <c r="Y18" i="53" s="1"/>
  <c r="S18" i="53"/>
  <c r="R18" i="53"/>
  <c r="Q18" i="53"/>
  <c r="P18" i="53"/>
  <c r="W18" i="53" s="1"/>
  <c r="O18" i="53"/>
  <c r="N18" i="53"/>
  <c r="U16" i="53"/>
  <c r="T16" i="53"/>
  <c r="Y16" i="53" s="1"/>
  <c r="S16" i="53"/>
  <c r="R16" i="53"/>
  <c r="Q16" i="53"/>
  <c r="P16" i="53"/>
  <c r="W16" i="53" s="1"/>
  <c r="O16" i="53"/>
  <c r="N16" i="53"/>
  <c r="U15" i="53"/>
  <c r="T15" i="53"/>
  <c r="S15" i="53"/>
  <c r="R15" i="53"/>
  <c r="Q15" i="53"/>
  <c r="P15" i="53"/>
  <c r="W15" i="53" s="1"/>
  <c r="O15" i="53"/>
  <c r="N15" i="53"/>
  <c r="U14" i="53"/>
  <c r="T14" i="53"/>
  <c r="S14" i="53"/>
  <c r="R14" i="53"/>
  <c r="Q14" i="53"/>
  <c r="P14" i="53"/>
  <c r="O14" i="53"/>
  <c r="N14" i="53"/>
  <c r="U13" i="53"/>
  <c r="T13" i="53"/>
  <c r="S13" i="53"/>
  <c r="R13" i="53"/>
  <c r="Q13" i="53"/>
  <c r="P13" i="53"/>
  <c r="O13" i="53"/>
  <c r="N13" i="53"/>
  <c r="U12" i="53"/>
  <c r="T12" i="53"/>
  <c r="S12" i="53"/>
  <c r="R12" i="53"/>
  <c r="Q12" i="53"/>
  <c r="P12" i="53"/>
  <c r="O12" i="53"/>
  <c r="N12" i="53"/>
  <c r="U11" i="53"/>
  <c r="T11" i="53"/>
  <c r="S11" i="53"/>
  <c r="R11" i="53"/>
  <c r="Q11" i="53"/>
  <c r="P11" i="53"/>
  <c r="O11" i="53"/>
  <c r="N11" i="53"/>
  <c r="U10" i="53"/>
  <c r="T10" i="53"/>
  <c r="S10" i="53"/>
  <c r="R10" i="53"/>
  <c r="Q10" i="53"/>
  <c r="P10" i="53"/>
  <c r="W10" i="53" s="1"/>
  <c r="O10" i="53"/>
  <c r="N10" i="53"/>
  <c r="O2" i="53"/>
  <c r="N2" i="53"/>
  <c r="Q50" i="51"/>
  <c r="W48" i="51"/>
  <c r="U48" i="51"/>
  <c r="T48" i="51"/>
  <c r="Y48" i="51" s="1"/>
  <c r="S48" i="51"/>
  <c r="R48" i="51"/>
  <c r="X48" i="51" s="1"/>
  <c r="Q48" i="51"/>
  <c r="P48" i="51"/>
  <c r="O48" i="51"/>
  <c r="N48" i="51"/>
  <c r="V48" i="51" s="1"/>
  <c r="Z48" i="51" s="1"/>
  <c r="K48" i="51" s="1"/>
  <c r="U47" i="51"/>
  <c r="T47" i="51"/>
  <c r="Y47" i="51" s="1"/>
  <c r="S47" i="51"/>
  <c r="R47" i="51"/>
  <c r="X47" i="51" s="1"/>
  <c r="Q47" i="51"/>
  <c r="P47" i="51"/>
  <c r="W47" i="51" s="1"/>
  <c r="O47" i="51"/>
  <c r="N47" i="51"/>
  <c r="U46" i="51"/>
  <c r="T46" i="51"/>
  <c r="Y46" i="51" s="1"/>
  <c r="S46" i="51"/>
  <c r="R46" i="51"/>
  <c r="X46" i="51" s="1"/>
  <c r="Q46" i="51"/>
  <c r="P46" i="51"/>
  <c r="W46" i="51" s="1"/>
  <c r="O46" i="51"/>
  <c r="N46" i="51"/>
  <c r="V46" i="51" s="1"/>
  <c r="U45" i="51"/>
  <c r="T45" i="51"/>
  <c r="S45" i="51"/>
  <c r="R45" i="51"/>
  <c r="X45" i="51" s="1"/>
  <c r="Q45" i="51"/>
  <c r="P45" i="51"/>
  <c r="O45" i="51"/>
  <c r="N45" i="51"/>
  <c r="W44" i="51"/>
  <c r="U44" i="51"/>
  <c r="T44" i="51"/>
  <c r="Y44" i="51" s="1"/>
  <c r="S44" i="51"/>
  <c r="R44" i="51"/>
  <c r="X44" i="51" s="1"/>
  <c r="Q44" i="51"/>
  <c r="P44" i="51"/>
  <c r="O44" i="51"/>
  <c r="N44" i="51"/>
  <c r="V44" i="51" s="1"/>
  <c r="Z44" i="51" s="1"/>
  <c r="K44" i="51" s="1"/>
  <c r="U43" i="51"/>
  <c r="T43" i="51"/>
  <c r="S43" i="51"/>
  <c r="R43" i="51"/>
  <c r="Q43" i="51"/>
  <c r="P43" i="51"/>
  <c r="O43" i="51"/>
  <c r="N43" i="51"/>
  <c r="U42" i="51"/>
  <c r="T42" i="51"/>
  <c r="S42" i="51"/>
  <c r="R42" i="51"/>
  <c r="Q42" i="51"/>
  <c r="P42" i="51"/>
  <c r="O42" i="51"/>
  <c r="N42" i="51"/>
  <c r="U40" i="51"/>
  <c r="T40" i="51"/>
  <c r="Y40" i="51" s="1"/>
  <c r="S40" i="51"/>
  <c r="R40" i="51"/>
  <c r="Q40" i="51"/>
  <c r="P40" i="51"/>
  <c r="W40" i="51" s="1"/>
  <c r="O40" i="51"/>
  <c r="N40" i="51"/>
  <c r="U39" i="51"/>
  <c r="T39" i="51"/>
  <c r="Y39" i="51" s="1"/>
  <c r="S39" i="51"/>
  <c r="R39" i="51"/>
  <c r="X39" i="51" s="1"/>
  <c r="Q39" i="51"/>
  <c r="P39" i="51"/>
  <c r="W39" i="51" s="1"/>
  <c r="O39" i="51"/>
  <c r="N39" i="51"/>
  <c r="V39" i="51" s="1"/>
  <c r="U38" i="51"/>
  <c r="T38" i="51"/>
  <c r="S38" i="51"/>
  <c r="R38" i="51"/>
  <c r="X38" i="51" s="1"/>
  <c r="Q38" i="51"/>
  <c r="W38" i="51" s="1"/>
  <c r="P38" i="51"/>
  <c r="O38" i="51"/>
  <c r="N38" i="51"/>
  <c r="V38" i="51" s="1"/>
  <c r="U37" i="51"/>
  <c r="T37" i="51"/>
  <c r="Y37" i="51" s="1"/>
  <c r="S37" i="51"/>
  <c r="R37" i="51"/>
  <c r="X37" i="51" s="1"/>
  <c r="Q37" i="51"/>
  <c r="P37" i="51"/>
  <c r="W37" i="51" s="1"/>
  <c r="O37" i="51"/>
  <c r="N37" i="51"/>
  <c r="U36" i="51"/>
  <c r="T36" i="51"/>
  <c r="Y36" i="51" s="1"/>
  <c r="S36" i="51"/>
  <c r="R36" i="51"/>
  <c r="Q36" i="51"/>
  <c r="P36" i="51"/>
  <c r="W36" i="51" s="1"/>
  <c r="O36" i="51"/>
  <c r="N36" i="51"/>
  <c r="U35" i="51"/>
  <c r="T35" i="51"/>
  <c r="Y35" i="51" s="1"/>
  <c r="S35" i="51"/>
  <c r="R35" i="51"/>
  <c r="X35" i="51" s="1"/>
  <c r="Q35" i="51"/>
  <c r="P35" i="51"/>
  <c r="W35" i="51" s="1"/>
  <c r="O35" i="51"/>
  <c r="N35" i="51"/>
  <c r="V35" i="51" s="1"/>
  <c r="U34" i="51"/>
  <c r="T34" i="51"/>
  <c r="S34" i="51"/>
  <c r="R34" i="51"/>
  <c r="X34" i="51" s="1"/>
  <c r="Q34" i="51"/>
  <c r="W34" i="51" s="1"/>
  <c r="P34" i="51"/>
  <c r="O34" i="51"/>
  <c r="N34" i="51"/>
  <c r="V34" i="51" s="1"/>
  <c r="W32" i="51"/>
  <c r="U32" i="51"/>
  <c r="T32" i="51"/>
  <c r="Y32" i="51" s="1"/>
  <c r="S32" i="51"/>
  <c r="R32" i="51"/>
  <c r="X32" i="51" s="1"/>
  <c r="Q32" i="51"/>
  <c r="P32" i="51"/>
  <c r="O32" i="51"/>
  <c r="N32" i="51"/>
  <c r="V32" i="51" s="1"/>
  <c r="Z32" i="51" s="1"/>
  <c r="K32" i="51" s="1"/>
  <c r="U31" i="51"/>
  <c r="T31" i="51"/>
  <c r="Y31" i="51" s="1"/>
  <c r="S31" i="51"/>
  <c r="R31" i="51"/>
  <c r="X31" i="51" s="1"/>
  <c r="Q31" i="51"/>
  <c r="P31" i="51"/>
  <c r="W31" i="51" s="1"/>
  <c r="O31" i="51"/>
  <c r="N31" i="51"/>
  <c r="U30" i="51"/>
  <c r="T30" i="51"/>
  <c r="Y30" i="51" s="1"/>
  <c r="S30" i="51"/>
  <c r="R30" i="51"/>
  <c r="X30" i="51" s="1"/>
  <c r="Q30" i="51"/>
  <c r="P30" i="51"/>
  <c r="W30" i="51" s="1"/>
  <c r="O30" i="51"/>
  <c r="N30" i="51"/>
  <c r="V30" i="51" s="1"/>
  <c r="U29" i="51"/>
  <c r="T29" i="51"/>
  <c r="S29" i="51"/>
  <c r="R29" i="51"/>
  <c r="X29" i="51" s="1"/>
  <c r="Q29" i="51"/>
  <c r="P29" i="51"/>
  <c r="O29" i="51"/>
  <c r="N29" i="51"/>
  <c r="V29" i="51" s="1"/>
  <c r="W28" i="51"/>
  <c r="U28" i="51"/>
  <c r="T28" i="51"/>
  <c r="Y28" i="51" s="1"/>
  <c r="S28" i="51"/>
  <c r="R28" i="51"/>
  <c r="X28" i="51" s="1"/>
  <c r="Q28" i="51"/>
  <c r="P28" i="51"/>
  <c r="O28" i="51"/>
  <c r="N28" i="51"/>
  <c r="V28" i="51" s="1"/>
  <c r="U27" i="51"/>
  <c r="T27" i="51"/>
  <c r="Y27" i="51" s="1"/>
  <c r="S27" i="51"/>
  <c r="R27" i="51"/>
  <c r="X27" i="51" s="1"/>
  <c r="Q27" i="51"/>
  <c r="P27" i="51"/>
  <c r="W27" i="51" s="1"/>
  <c r="O27" i="51"/>
  <c r="N27" i="51"/>
  <c r="U26" i="51"/>
  <c r="T26" i="51"/>
  <c r="Y26" i="51" s="1"/>
  <c r="S26" i="51"/>
  <c r="R26" i="51"/>
  <c r="X26" i="51" s="1"/>
  <c r="Q26" i="51"/>
  <c r="P26" i="51"/>
  <c r="W26" i="51" s="1"/>
  <c r="O26" i="51"/>
  <c r="N26" i="51"/>
  <c r="V26" i="51" s="1"/>
  <c r="U24" i="51"/>
  <c r="T24" i="51"/>
  <c r="S24" i="51"/>
  <c r="R24" i="51"/>
  <c r="X24" i="51" s="1"/>
  <c r="Q24" i="51"/>
  <c r="W24" i="51" s="1"/>
  <c r="P24" i="51"/>
  <c r="O24" i="51"/>
  <c r="N24" i="51"/>
  <c r="V24" i="51" s="1"/>
  <c r="U23" i="51"/>
  <c r="T23" i="51"/>
  <c r="Y23" i="51" s="1"/>
  <c r="S23" i="51"/>
  <c r="R23" i="51"/>
  <c r="X23" i="51" s="1"/>
  <c r="Q23" i="51"/>
  <c r="P23" i="51"/>
  <c r="W23" i="51" s="1"/>
  <c r="O23" i="51"/>
  <c r="N23" i="51"/>
  <c r="V23" i="51" s="1"/>
  <c r="U22" i="51"/>
  <c r="T22" i="51"/>
  <c r="Y22" i="51" s="1"/>
  <c r="S22" i="51"/>
  <c r="R22" i="51"/>
  <c r="Q22" i="51"/>
  <c r="P22" i="51"/>
  <c r="W22" i="51" s="1"/>
  <c r="O22" i="51"/>
  <c r="N22" i="51"/>
  <c r="U21" i="51"/>
  <c r="T21" i="51"/>
  <c r="Y21" i="51" s="1"/>
  <c r="S21" i="51"/>
  <c r="R21" i="51"/>
  <c r="X21" i="51" s="1"/>
  <c r="Q21" i="51"/>
  <c r="P21" i="51"/>
  <c r="W21" i="51" s="1"/>
  <c r="O21" i="51"/>
  <c r="N21" i="51"/>
  <c r="V21" i="51" s="1"/>
  <c r="U20" i="51"/>
  <c r="T20" i="51"/>
  <c r="Y20" i="51" s="1"/>
  <c r="S20" i="51"/>
  <c r="R20" i="51"/>
  <c r="X20" i="51" s="1"/>
  <c r="Q20" i="51"/>
  <c r="P20" i="51"/>
  <c r="W20" i="51" s="1"/>
  <c r="O20" i="51"/>
  <c r="N20" i="51"/>
  <c r="V20" i="51" s="1"/>
  <c r="U19" i="51"/>
  <c r="T19" i="51"/>
  <c r="S19" i="51"/>
  <c r="R19" i="51"/>
  <c r="X19" i="51" s="1"/>
  <c r="Q19" i="51"/>
  <c r="P19" i="51"/>
  <c r="O19" i="51"/>
  <c r="N19" i="51"/>
  <c r="V19" i="51" s="1"/>
  <c r="U18" i="51"/>
  <c r="T18" i="51"/>
  <c r="S18" i="51"/>
  <c r="R18" i="51"/>
  <c r="Q18" i="51"/>
  <c r="P18" i="51"/>
  <c r="W18" i="51" s="1"/>
  <c r="O18" i="51"/>
  <c r="N18" i="51"/>
  <c r="U16" i="51"/>
  <c r="T16" i="51"/>
  <c r="S16" i="51"/>
  <c r="R16" i="51"/>
  <c r="X16" i="51" s="1"/>
  <c r="Q16" i="51"/>
  <c r="P16" i="51"/>
  <c r="W16" i="51" s="1"/>
  <c r="O16" i="51"/>
  <c r="N16" i="51"/>
  <c r="V16" i="51" s="1"/>
  <c r="U15" i="51"/>
  <c r="T15" i="51"/>
  <c r="Y15" i="51" s="1"/>
  <c r="S15" i="51"/>
  <c r="R15" i="51"/>
  <c r="X15" i="51" s="1"/>
  <c r="Q15" i="51"/>
  <c r="P15" i="51"/>
  <c r="W15" i="51" s="1"/>
  <c r="O15" i="51"/>
  <c r="N15" i="51"/>
  <c r="U14" i="51"/>
  <c r="T14" i="51"/>
  <c r="Y14" i="51" s="1"/>
  <c r="S14" i="51"/>
  <c r="R14" i="51"/>
  <c r="X14" i="51" s="1"/>
  <c r="Q14" i="51"/>
  <c r="P14" i="51"/>
  <c r="W14" i="51" s="1"/>
  <c r="O14" i="51"/>
  <c r="N14" i="51"/>
  <c r="V14" i="51" s="1"/>
  <c r="U13" i="51"/>
  <c r="T13" i="51"/>
  <c r="S13" i="51"/>
  <c r="R13" i="51"/>
  <c r="X13" i="51" s="1"/>
  <c r="Q13" i="51"/>
  <c r="P13" i="51"/>
  <c r="O13" i="51"/>
  <c r="N13" i="51"/>
  <c r="V13" i="51" s="1"/>
  <c r="U12" i="51"/>
  <c r="T12" i="51"/>
  <c r="S12" i="51"/>
  <c r="R12" i="51"/>
  <c r="Q12" i="51"/>
  <c r="P12" i="51"/>
  <c r="W12" i="51" s="1"/>
  <c r="O12" i="51"/>
  <c r="N12" i="51"/>
  <c r="U11" i="51"/>
  <c r="T11" i="51"/>
  <c r="Y11" i="51" s="1"/>
  <c r="S11" i="51"/>
  <c r="R11" i="51"/>
  <c r="X11" i="51" s="1"/>
  <c r="Q11" i="51"/>
  <c r="P11" i="51"/>
  <c r="W11" i="51" s="1"/>
  <c r="O11" i="51"/>
  <c r="N11" i="51"/>
  <c r="V11" i="51" s="1"/>
  <c r="U10" i="51"/>
  <c r="T10" i="51"/>
  <c r="S10" i="51"/>
  <c r="R10" i="51"/>
  <c r="Q10" i="51"/>
  <c r="W10" i="51" s="1"/>
  <c r="P10" i="51"/>
  <c r="O10" i="51"/>
  <c r="N10" i="51"/>
  <c r="V10" i="51" s="1"/>
  <c r="O2" i="51"/>
  <c r="N2" i="51"/>
  <c r="Z40" i="60" l="1"/>
  <c r="K40" i="60" s="1"/>
  <c r="Z39" i="60"/>
  <c r="K39" i="60" s="1"/>
  <c r="Z30" i="60"/>
  <c r="K30" i="60" s="1"/>
  <c r="Z22" i="60"/>
  <c r="K22" i="60" s="1"/>
  <c r="Z29" i="61"/>
  <c r="K29" i="61" s="1"/>
  <c r="Z13" i="61"/>
  <c r="K13" i="61" s="1"/>
  <c r="Z38" i="61"/>
  <c r="K38" i="61" s="1"/>
  <c r="Z22" i="61"/>
  <c r="K22" i="61" s="1"/>
  <c r="Z18" i="61"/>
  <c r="K18" i="61" s="1"/>
  <c r="Z16" i="60"/>
  <c r="K16" i="60" s="1"/>
  <c r="Z20" i="60"/>
  <c r="K20" i="60" s="1"/>
  <c r="Z35" i="60"/>
  <c r="K35" i="60" s="1"/>
  <c r="Z34" i="60"/>
  <c r="Z27" i="60"/>
  <c r="K27" i="60" s="1"/>
  <c r="Z24" i="60"/>
  <c r="K24" i="60" s="1"/>
  <c r="Z16" i="59"/>
  <c r="K16" i="59" s="1"/>
  <c r="Z18" i="59"/>
  <c r="K18" i="59" s="1"/>
  <c r="Z19" i="59"/>
  <c r="K19" i="59" s="1"/>
  <c r="Z37" i="59"/>
  <c r="K37" i="59" s="1"/>
  <c r="Z39" i="59"/>
  <c r="K39" i="59" s="1"/>
  <c r="Z35" i="59"/>
  <c r="K35" i="59" s="1"/>
  <c r="Z13" i="59"/>
  <c r="K13" i="59" s="1"/>
  <c r="Z27" i="59"/>
  <c r="K27" i="59" s="1"/>
  <c r="Z47" i="58"/>
  <c r="K47" i="58" s="1"/>
  <c r="Z26" i="58"/>
  <c r="Z34" i="58"/>
  <c r="X41" i="58" s="1"/>
  <c r="K41" i="58" s="1"/>
  <c r="Z28" i="58"/>
  <c r="K28" i="58" s="1"/>
  <c r="Z43" i="58"/>
  <c r="K43" i="58" s="1"/>
  <c r="Z38" i="58"/>
  <c r="K38" i="58" s="1"/>
  <c r="Z35" i="58"/>
  <c r="K35" i="58" s="1"/>
  <c r="Z27" i="58"/>
  <c r="K27" i="58" s="1"/>
  <c r="Z42" i="58"/>
  <c r="Z19" i="58"/>
  <c r="K19" i="58" s="1"/>
  <c r="Z40" i="58"/>
  <c r="K40" i="58" s="1"/>
  <c r="Z14" i="57"/>
  <c r="K14" i="57" s="1"/>
  <c r="Z12" i="57"/>
  <c r="K12" i="57" s="1"/>
  <c r="Z35" i="57"/>
  <c r="K35" i="57" s="1"/>
  <c r="Z13" i="57"/>
  <c r="K13" i="57" s="1"/>
  <c r="Z45" i="57"/>
  <c r="K45" i="57" s="1"/>
  <c r="Z19" i="57"/>
  <c r="K19" i="57" s="1"/>
  <c r="Z37" i="57"/>
  <c r="K37" i="57" s="1"/>
  <c r="Z21" i="57"/>
  <c r="K21" i="57" s="1"/>
  <c r="Z38" i="57"/>
  <c r="K38" i="57" s="1"/>
  <c r="Z15" i="57"/>
  <c r="K15" i="57" s="1"/>
  <c r="Z39" i="57"/>
  <c r="K39" i="57" s="1"/>
  <c r="Z32" i="57"/>
  <c r="K32" i="57" s="1"/>
  <c r="Z11" i="57"/>
  <c r="K11" i="57" s="1"/>
  <c r="Z24" i="56"/>
  <c r="K24" i="56" s="1"/>
  <c r="Z18" i="56"/>
  <c r="K18" i="56" s="1"/>
  <c r="Z27" i="56"/>
  <c r="K27" i="56" s="1"/>
  <c r="Z29" i="56"/>
  <c r="K29" i="56" s="1"/>
  <c r="Z39" i="56"/>
  <c r="K39" i="56" s="1"/>
  <c r="Z35" i="56"/>
  <c r="K35" i="56" s="1"/>
  <c r="Z16" i="56"/>
  <c r="K16" i="56" s="1"/>
  <c r="Z37" i="56"/>
  <c r="K37" i="56" s="1"/>
  <c r="Z36" i="56"/>
  <c r="K36" i="56" s="1"/>
  <c r="W15" i="55"/>
  <c r="W21" i="55"/>
  <c r="W47" i="55"/>
  <c r="X34" i="55"/>
  <c r="V35" i="55"/>
  <c r="X35" i="55"/>
  <c r="X36" i="55"/>
  <c r="V37" i="55"/>
  <c r="X37" i="55"/>
  <c r="X38" i="55"/>
  <c r="V39" i="55"/>
  <c r="Z39" i="55" s="1"/>
  <c r="K39" i="55" s="1"/>
  <c r="X39" i="55"/>
  <c r="X26" i="55"/>
  <c r="V27" i="55"/>
  <c r="X27" i="55"/>
  <c r="W19" i="55"/>
  <c r="W22" i="55"/>
  <c r="W23" i="55"/>
  <c r="W24" i="55"/>
  <c r="Z24" i="55" s="1"/>
  <c r="K24" i="55" s="1"/>
  <c r="W13" i="55"/>
  <c r="W14" i="55"/>
  <c r="W16" i="55"/>
  <c r="W13" i="54"/>
  <c r="W14" i="54"/>
  <c r="W15" i="54"/>
  <c r="W16" i="54"/>
  <c r="Y35" i="54"/>
  <c r="V11" i="53"/>
  <c r="X11" i="53"/>
  <c r="V12" i="53"/>
  <c r="X12" i="53"/>
  <c r="V13" i="53"/>
  <c r="X13" i="53"/>
  <c r="V14" i="53"/>
  <c r="X14" i="53"/>
  <c r="V15" i="53"/>
  <c r="X15" i="53"/>
  <c r="V16" i="53"/>
  <c r="X16" i="53"/>
  <c r="W22" i="53"/>
  <c r="W28" i="53"/>
  <c r="V29" i="53"/>
  <c r="X29" i="53"/>
  <c r="V30" i="53"/>
  <c r="X30" i="53"/>
  <c r="V31" i="53"/>
  <c r="X31" i="53"/>
  <c r="V32" i="53"/>
  <c r="X32" i="53"/>
  <c r="V35" i="53"/>
  <c r="X35" i="53"/>
  <c r="V36" i="53"/>
  <c r="V37" i="53"/>
  <c r="X37" i="53"/>
  <c r="V38" i="53"/>
  <c r="V39" i="53"/>
  <c r="X39" i="53"/>
  <c r="V40" i="53"/>
  <c r="Z45" i="56"/>
  <c r="K45" i="56" s="1"/>
  <c r="Z46" i="56"/>
  <c r="K46" i="56" s="1"/>
  <c r="Z44" i="56"/>
  <c r="K44" i="56" s="1"/>
  <c r="Z47" i="56"/>
  <c r="K47" i="56" s="1"/>
  <c r="Z21" i="56"/>
  <c r="K21" i="56" s="1"/>
  <c r="Z10" i="56"/>
  <c r="K10" i="56" s="1"/>
  <c r="Z40" i="56"/>
  <c r="K40" i="56" s="1"/>
  <c r="Z20" i="56"/>
  <c r="K20" i="56" s="1"/>
  <c r="V43" i="53"/>
  <c r="X43" i="53"/>
  <c r="V44" i="53"/>
  <c r="V2" i="53"/>
  <c r="Y10" i="53"/>
  <c r="V21" i="53"/>
  <c r="X21" i="53"/>
  <c r="V22" i="53"/>
  <c r="X22" i="53"/>
  <c r="V23" i="53"/>
  <c r="X23" i="53"/>
  <c r="V24" i="53"/>
  <c r="X24" i="53"/>
  <c r="V27" i="53"/>
  <c r="X27" i="53"/>
  <c r="V28" i="53"/>
  <c r="X28" i="53"/>
  <c r="Y29" i="53"/>
  <c r="W30" i="53"/>
  <c r="Y37" i="53"/>
  <c r="W38" i="53"/>
  <c r="Y45" i="53"/>
  <c r="Y47" i="53"/>
  <c r="W48" i="53"/>
  <c r="V10" i="53"/>
  <c r="X10" i="53"/>
  <c r="Y11" i="53"/>
  <c r="Y13" i="53"/>
  <c r="W14" i="53"/>
  <c r="Z14" i="53" s="1"/>
  <c r="K14" i="53" s="1"/>
  <c r="W23" i="53"/>
  <c r="W24" i="53"/>
  <c r="Y24" i="53"/>
  <c r="W26" i="53"/>
  <c r="Y26" i="53"/>
  <c r="W27" i="53"/>
  <c r="Y28" i="53"/>
  <c r="X34" i="53"/>
  <c r="V45" i="53"/>
  <c r="X45" i="53"/>
  <c r="V46" i="53"/>
  <c r="X46" i="53"/>
  <c r="V47" i="53"/>
  <c r="X47" i="53"/>
  <c r="V48" i="53"/>
  <c r="X48" i="53"/>
  <c r="Z29" i="60"/>
  <c r="K29" i="60" s="1"/>
  <c r="Z29" i="58"/>
  <c r="K29" i="58" s="1"/>
  <c r="Z28" i="57"/>
  <c r="K28" i="57" s="1"/>
  <c r="Z28" i="61"/>
  <c r="K28" i="61" s="1"/>
  <c r="W29" i="54"/>
  <c r="Y29" i="54"/>
  <c r="V18" i="51"/>
  <c r="X18" i="51"/>
  <c r="Y18" i="51"/>
  <c r="V45" i="51"/>
  <c r="Z47" i="59"/>
  <c r="K47" i="59" s="1"/>
  <c r="Z44" i="59"/>
  <c r="K44" i="59" s="1"/>
  <c r="Z20" i="59"/>
  <c r="K20" i="59" s="1"/>
  <c r="Z31" i="59"/>
  <c r="K31" i="59" s="1"/>
  <c r="Z45" i="59"/>
  <c r="K45" i="59" s="1"/>
  <c r="Z23" i="59"/>
  <c r="K23" i="59" s="1"/>
  <c r="Z21" i="59"/>
  <c r="K21" i="59" s="1"/>
  <c r="Z28" i="59"/>
  <c r="K28" i="59" s="1"/>
  <c r="Z11" i="59"/>
  <c r="Z29" i="59"/>
  <c r="K29" i="59" s="1"/>
  <c r="Z43" i="59"/>
  <c r="K43" i="59" s="1"/>
  <c r="Z38" i="59"/>
  <c r="K38" i="59" s="1"/>
  <c r="Z30" i="59"/>
  <c r="K30" i="59" s="1"/>
  <c r="Z22" i="59"/>
  <c r="K22" i="59" s="1"/>
  <c r="Z46" i="59"/>
  <c r="K46" i="59" s="1"/>
  <c r="Z31" i="57"/>
  <c r="K31" i="57" s="1"/>
  <c r="Z34" i="57"/>
  <c r="K34" i="57" s="1"/>
  <c r="Z46" i="57"/>
  <c r="K46" i="57" s="1"/>
  <c r="Z43" i="57"/>
  <c r="K43" i="57" s="1"/>
  <c r="Z44" i="57"/>
  <c r="K44" i="57" s="1"/>
  <c r="Z16" i="57"/>
  <c r="K16" i="57" s="1"/>
  <c r="Z10" i="57"/>
  <c r="Z22" i="57"/>
  <c r="K22" i="57" s="1"/>
  <c r="Z35" i="51"/>
  <c r="K35" i="51" s="1"/>
  <c r="Z14" i="51"/>
  <c r="K14" i="51" s="1"/>
  <c r="Z26" i="51"/>
  <c r="V2" i="51"/>
  <c r="Y10" i="51"/>
  <c r="V15" i="51"/>
  <c r="W19" i="51"/>
  <c r="Y19" i="51"/>
  <c r="Z19" i="51" s="1"/>
  <c r="K19" i="51" s="1"/>
  <c r="V22" i="51"/>
  <c r="X22" i="51"/>
  <c r="Y24" i="51"/>
  <c r="Z24" i="51" s="1"/>
  <c r="K24" i="51" s="1"/>
  <c r="V27" i="51"/>
  <c r="W29" i="51"/>
  <c r="Y29" i="51"/>
  <c r="V31" i="51"/>
  <c r="Y34" i="51"/>
  <c r="Z34" i="51" s="1"/>
  <c r="K34" i="51" s="1"/>
  <c r="V36" i="51"/>
  <c r="X36" i="51"/>
  <c r="Y38" i="51"/>
  <c r="Z38" i="51" s="1"/>
  <c r="K38" i="51" s="1"/>
  <c r="V40" i="51"/>
  <c r="Z40" i="51" s="1"/>
  <c r="K40" i="51" s="1"/>
  <c r="X40" i="51"/>
  <c r="W45" i="51"/>
  <c r="Y45" i="51"/>
  <c r="V47" i="51"/>
  <c r="W13" i="53"/>
  <c r="Y14" i="53"/>
  <c r="V18" i="53"/>
  <c r="X18" i="53"/>
  <c r="Y19" i="53"/>
  <c r="W21" i="53"/>
  <c r="V26" i="53"/>
  <c r="X26" i="53"/>
  <c r="Y27" i="53"/>
  <c r="W29" i="53"/>
  <c r="Y30" i="53"/>
  <c r="V34" i="53"/>
  <c r="Y35" i="53"/>
  <c r="W37" i="53"/>
  <c r="Y38" i="53"/>
  <c r="X40" i="53"/>
  <c r="Z40" i="53" s="1"/>
  <c r="K40" i="53" s="1"/>
  <c r="Y43" i="53"/>
  <c r="W45" i="53"/>
  <c r="W47" i="53"/>
  <c r="Y48" i="53"/>
  <c r="V2" i="54"/>
  <c r="W11" i="54"/>
  <c r="Z11" i="54" s="1"/>
  <c r="K11" i="54" s="1"/>
  <c r="Y11" i="54"/>
  <c r="X16" i="54"/>
  <c r="V18" i="54"/>
  <c r="Z18" i="54" s="1"/>
  <c r="K18" i="54" s="1"/>
  <c r="W21" i="54"/>
  <c r="Y21" i="54"/>
  <c r="W22" i="54"/>
  <c r="Y22" i="54"/>
  <c r="V27" i="54"/>
  <c r="X27" i="54"/>
  <c r="V28" i="54"/>
  <c r="Y31" i="54"/>
  <c r="W32" i="54"/>
  <c r="Y32" i="54"/>
  <c r="Z34" i="54"/>
  <c r="X30" i="55"/>
  <c r="Z28" i="51"/>
  <c r="K28" i="51" s="1"/>
  <c r="Z39" i="51"/>
  <c r="K39" i="51" s="1"/>
  <c r="Z26" i="54"/>
  <c r="Z31" i="51"/>
  <c r="K31" i="51" s="1"/>
  <c r="Y15" i="53"/>
  <c r="Y23" i="53"/>
  <c r="Y31" i="53"/>
  <c r="Z31" i="53" s="1"/>
  <c r="K31" i="53" s="1"/>
  <c r="X36" i="53"/>
  <c r="Z36" i="53" s="1"/>
  <c r="K36" i="53" s="1"/>
  <c r="Y39" i="53"/>
  <c r="X44" i="53"/>
  <c r="Z12" i="55"/>
  <c r="K12" i="55" s="1"/>
  <c r="Z22" i="55"/>
  <c r="K22" i="55" s="1"/>
  <c r="Z30" i="51"/>
  <c r="K30" i="51" s="1"/>
  <c r="Z46" i="51"/>
  <c r="K46" i="51" s="1"/>
  <c r="Z35" i="53"/>
  <c r="K35" i="53" s="1"/>
  <c r="X38" i="53"/>
  <c r="Y37" i="54"/>
  <c r="Z37" i="54" s="1"/>
  <c r="K37" i="54" s="1"/>
  <c r="Z19" i="55"/>
  <c r="K19" i="55" s="1"/>
  <c r="Z29" i="55"/>
  <c r="K29" i="55" s="1"/>
  <c r="Y44" i="54"/>
  <c r="Y48" i="54"/>
  <c r="Y13" i="55"/>
  <c r="V15" i="55"/>
  <c r="X15" i="55"/>
  <c r="W18" i="55"/>
  <c r="Y18" i="55"/>
  <c r="X20" i="55"/>
  <c r="V21" i="55"/>
  <c r="X21" i="55"/>
  <c r="Y23" i="55"/>
  <c r="V26" i="55"/>
  <c r="W28" i="55"/>
  <c r="Y28" i="55"/>
  <c r="V30" i="55"/>
  <c r="W32" i="55"/>
  <c r="Y32" i="55"/>
  <c r="V36" i="55"/>
  <c r="W38" i="55"/>
  <c r="Y38" i="55"/>
  <c r="V40" i="55"/>
  <c r="Y44" i="55"/>
  <c r="Z44" i="55" s="1"/>
  <c r="K44" i="55" s="1"/>
  <c r="Y45" i="55"/>
  <c r="V47" i="55"/>
  <c r="X47" i="55"/>
  <c r="Y48" i="55"/>
  <c r="Z48" i="55" s="1"/>
  <c r="K48" i="55" s="1"/>
  <c r="Z19" i="60"/>
  <c r="K19" i="60" s="1"/>
  <c r="Z13" i="56"/>
  <c r="K13" i="56" s="1"/>
  <c r="Z14" i="59"/>
  <c r="K14" i="59" s="1"/>
  <c r="Z44" i="58"/>
  <c r="K44" i="58" s="1"/>
  <c r="Z42" i="57"/>
  <c r="K42" i="57" s="1"/>
  <c r="Z43" i="60"/>
  <c r="K43" i="60" s="1"/>
  <c r="Z40" i="59"/>
  <c r="K40" i="59" s="1"/>
  <c r="Z10" i="60"/>
  <c r="K10" i="60" s="1"/>
  <c r="Z24" i="57"/>
  <c r="K24" i="57" s="1"/>
  <c r="Z30" i="56"/>
  <c r="K30" i="56" s="1"/>
  <c r="Z23" i="60"/>
  <c r="K23" i="60" s="1"/>
  <c r="Z43" i="61"/>
  <c r="K43" i="61" s="1"/>
  <c r="Z26" i="60"/>
  <c r="K26" i="60" s="1"/>
  <c r="Z48" i="56"/>
  <c r="K48" i="56" s="1"/>
  <c r="W12" i="54"/>
  <c r="Y12" i="54"/>
  <c r="V15" i="54"/>
  <c r="X15" i="54"/>
  <c r="V16" i="54"/>
  <c r="W19" i="54"/>
  <c r="Y19" i="54"/>
  <c r="W20" i="54"/>
  <c r="Y20" i="54"/>
  <c r="V23" i="54"/>
  <c r="Z23" i="54" s="1"/>
  <c r="K23" i="54" s="1"/>
  <c r="X23" i="54"/>
  <c r="V24" i="54"/>
  <c r="W27" i="54"/>
  <c r="Y27" i="54"/>
  <c r="W28" i="54"/>
  <c r="Y28" i="54"/>
  <c r="V32" i="54"/>
  <c r="W35" i="54"/>
  <c r="Z35" i="54" s="1"/>
  <c r="K35" i="54" s="1"/>
  <c r="W36" i="54"/>
  <c r="Y36" i="54"/>
  <c r="V39" i="54"/>
  <c r="X39" i="54"/>
  <c r="X40" i="54"/>
  <c r="V42" i="54"/>
  <c r="X42" i="54"/>
  <c r="V13" i="55"/>
  <c r="X13" i="55"/>
  <c r="Y15" i="55"/>
  <c r="V18" i="55"/>
  <c r="W20" i="55"/>
  <c r="Y20" i="55"/>
  <c r="Y21" i="55"/>
  <c r="V23" i="55"/>
  <c r="X23" i="55"/>
  <c r="W26" i="55"/>
  <c r="Y26" i="55"/>
  <c r="V28" i="55"/>
  <c r="W30" i="55"/>
  <c r="Y30" i="55"/>
  <c r="V32" i="55"/>
  <c r="W36" i="55"/>
  <c r="Y36" i="55"/>
  <c r="V38" i="55"/>
  <c r="W40" i="55"/>
  <c r="Y40" i="55"/>
  <c r="V45" i="55"/>
  <c r="Z45" i="55" s="1"/>
  <c r="K45" i="55" s="1"/>
  <c r="X45" i="55"/>
  <c r="Y46" i="55"/>
  <c r="Z46" i="55" s="1"/>
  <c r="K46" i="55" s="1"/>
  <c r="Y47" i="55"/>
  <c r="Z13" i="60"/>
  <c r="K13" i="60" s="1"/>
  <c r="Z12" i="56"/>
  <c r="Z47" i="57"/>
  <c r="K47" i="57" s="1"/>
  <c r="Z42" i="59"/>
  <c r="Z11" i="60"/>
  <c r="K11" i="60" s="1"/>
  <c r="Z26" i="57"/>
  <c r="K26" i="57" s="1"/>
  <c r="Z31" i="56"/>
  <c r="K31" i="56" s="1"/>
  <c r="Z36" i="57"/>
  <c r="K36" i="57" s="1"/>
  <c r="Z42" i="61"/>
  <c r="K42" i="61" s="1"/>
  <c r="Z43" i="56"/>
  <c r="K43" i="56" s="1"/>
  <c r="Y42" i="55"/>
  <c r="X43" i="55"/>
  <c r="Z43" i="55" s="1"/>
  <c r="K43" i="55" s="1"/>
  <c r="V43" i="51"/>
  <c r="X43" i="51"/>
  <c r="W42" i="51"/>
  <c r="W43" i="51"/>
  <c r="Y43" i="51"/>
  <c r="Y42" i="51"/>
  <c r="V42" i="51"/>
  <c r="X42" i="51"/>
  <c r="X42" i="53"/>
  <c r="Y42" i="53"/>
  <c r="W43" i="53"/>
  <c r="Z43" i="53" s="1"/>
  <c r="K43" i="53" s="1"/>
  <c r="Y42" i="54"/>
  <c r="W42" i="55"/>
  <c r="Z42" i="55" s="1"/>
  <c r="Z42" i="56"/>
  <c r="K42" i="56" s="1"/>
  <c r="Z42" i="60"/>
  <c r="K42" i="60" s="1"/>
  <c r="Z16" i="55"/>
  <c r="K16" i="55" s="1"/>
  <c r="Z45" i="58"/>
  <c r="K45" i="58" s="1"/>
  <c r="Z46" i="58"/>
  <c r="K46" i="58" s="1"/>
  <c r="Z12" i="61"/>
  <c r="K12" i="61" s="1"/>
  <c r="Z10" i="58"/>
  <c r="Z48" i="57"/>
  <c r="K48" i="57" s="1"/>
  <c r="K12" i="56"/>
  <c r="X17" i="56"/>
  <c r="K17" i="56" s="1"/>
  <c r="W10" i="55"/>
  <c r="Y10" i="55"/>
  <c r="V10" i="55"/>
  <c r="X10" i="55"/>
  <c r="W44" i="54"/>
  <c r="W47" i="54"/>
  <c r="W48" i="54"/>
  <c r="Z48" i="54" s="1"/>
  <c r="K48" i="54" s="1"/>
  <c r="V43" i="54"/>
  <c r="V44" i="54"/>
  <c r="X44" i="54"/>
  <c r="Z44" i="54" s="1"/>
  <c r="K44" i="54" s="1"/>
  <c r="X46" i="54"/>
  <c r="V48" i="54"/>
  <c r="X48" i="54"/>
  <c r="Y39" i="54"/>
  <c r="V40" i="54"/>
  <c r="W39" i="54"/>
  <c r="W40" i="54"/>
  <c r="W31" i="54"/>
  <c r="V31" i="54"/>
  <c r="X31" i="54"/>
  <c r="V47" i="54"/>
  <c r="X47" i="54"/>
  <c r="X43" i="54"/>
  <c r="W43" i="54"/>
  <c r="V45" i="54"/>
  <c r="X45" i="54"/>
  <c r="V46" i="54"/>
  <c r="Y47" i="54"/>
  <c r="Y43" i="54"/>
  <c r="W45" i="54"/>
  <c r="W46" i="54"/>
  <c r="W12" i="53"/>
  <c r="Y12" i="53"/>
  <c r="W11" i="53"/>
  <c r="V12" i="51"/>
  <c r="X12" i="51"/>
  <c r="Y12" i="51"/>
  <c r="Z20" i="51"/>
  <c r="K20" i="51" s="1"/>
  <c r="W10" i="54"/>
  <c r="Y10" i="54"/>
  <c r="X10" i="54"/>
  <c r="V42" i="53"/>
  <c r="V19" i="53"/>
  <c r="Z19" i="53" s="1"/>
  <c r="K19" i="53" s="1"/>
  <c r="Y46" i="53"/>
  <c r="V37" i="51"/>
  <c r="Z37" i="51" s="1"/>
  <c r="Z27" i="51"/>
  <c r="K27" i="51" s="1"/>
  <c r="V34" i="55"/>
  <c r="Z34" i="55" s="1"/>
  <c r="V20" i="55"/>
  <c r="Z11" i="55"/>
  <c r="K11" i="55" s="1"/>
  <c r="V10" i="54"/>
  <c r="Z10" i="54" s="1"/>
  <c r="K10" i="54" s="1"/>
  <c r="W46" i="53"/>
  <c r="Y46" i="54"/>
  <c r="Y22" i="53"/>
  <c r="Z22" i="53" s="1"/>
  <c r="K22" i="53" s="1"/>
  <c r="Y20" i="53"/>
  <c r="Z20" i="53" s="1"/>
  <c r="K20" i="53" s="1"/>
  <c r="K26" i="61"/>
  <c r="X33" i="61"/>
  <c r="K33" i="61" s="1"/>
  <c r="X25" i="61"/>
  <c r="K25" i="61" s="1"/>
  <c r="K34" i="61"/>
  <c r="X41" i="61"/>
  <c r="K41" i="61" s="1"/>
  <c r="X17" i="61"/>
  <c r="K34" i="60"/>
  <c r="K18" i="60"/>
  <c r="X49" i="60"/>
  <c r="K49" i="60" s="1"/>
  <c r="K26" i="59"/>
  <c r="K34" i="59"/>
  <c r="K34" i="58"/>
  <c r="K18" i="58"/>
  <c r="X25" i="58"/>
  <c r="K25" i="58" s="1"/>
  <c r="K42" i="58"/>
  <c r="K26" i="58"/>
  <c r="K10" i="58"/>
  <c r="X17" i="58"/>
  <c r="K10" i="57"/>
  <c r="K26" i="56"/>
  <c r="K34" i="56"/>
  <c r="X41" i="56"/>
  <c r="K41" i="56" s="1"/>
  <c r="X25" i="56"/>
  <c r="K25" i="56" s="1"/>
  <c r="Z37" i="55"/>
  <c r="K37" i="55" s="1"/>
  <c r="Z31" i="55"/>
  <c r="K31" i="55" s="1"/>
  <c r="Z15" i="55"/>
  <c r="K15" i="55" s="1"/>
  <c r="Z14" i="55"/>
  <c r="K14" i="55" s="1"/>
  <c r="Z21" i="55"/>
  <c r="K21" i="55" s="1"/>
  <c r="Z32" i="55"/>
  <c r="K32" i="55" s="1"/>
  <c r="Z35" i="55"/>
  <c r="K35" i="55" s="1"/>
  <c r="K34" i="54"/>
  <c r="Z24" i="54"/>
  <c r="K24" i="54" s="1"/>
  <c r="K26" i="54"/>
  <c r="Z13" i="54"/>
  <c r="K13" i="54" s="1"/>
  <c r="Z14" i="54"/>
  <c r="K14" i="54" s="1"/>
  <c r="Z22" i="54"/>
  <c r="K22" i="54" s="1"/>
  <c r="Z29" i="54"/>
  <c r="K29" i="54" s="1"/>
  <c r="Z30" i="54"/>
  <c r="K30" i="54" s="1"/>
  <c r="Z38" i="54"/>
  <c r="K38" i="54" s="1"/>
  <c r="Z45" i="54"/>
  <c r="K45" i="54" s="1"/>
  <c r="Y21" i="53"/>
  <c r="Z44" i="53"/>
  <c r="K44" i="53" s="1"/>
  <c r="Z47" i="53"/>
  <c r="K47" i="53" s="1"/>
  <c r="Z13" i="53"/>
  <c r="K13" i="53" s="1"/>
  <c r="Z15" i="53"/>
  <c r="K15" i="53" s="1"/>
  <c r="Z28" i="53"/>
  <c r="K28" i="53" s="1"/>
  <c r="Z39" i="53"/>
  <c r="K39" i="53" s="1"/>
  <c r="Y16" i="51"/>
  <c r="Z16" i="51" s="1"/>
  <c r="K16" i="51" s="1"/>
  <c r="K26" i="51"/>
  <c r="Z11" i="51"/>
  <c r="K11" i="51" s="1"/>
  <c r="Z21" i="51"/>
  <c r="K21" i="51" s="1"/>
  <c r="Z23" i="51"/>
  <c r="K23" i="51" s="1"/>
  <c r="X10" i="51"/>
  <c r="Z10" i="51" s="1"/>
  <c r="W13" i="51"/>
  <c r="Y13" i="51"/>
  <c r="Z15" i="51"/>
  <c r="K15" i="51" s="1"/>
  <c r="Z43" i="51"/>
  <c r="K43" i="51" s="1"/>
  <c r="Z47" i="51"/>
  <c r="K47" i="51" s="1"/>
  <c r="N34" i="1"/>
  <c r="T34" i="1"/>
  <c r="N35" i="1"/>
  <c r="O35" i="1"/>
  <c r="T35" i="1"/>
  <c r="P35" i="1"/>
  <c r="W35" i="1" s="1"/>
  <c r="Q35" i="1"/>
  <c r="R35" i="1"/>
  <c r="S35" i="1"/>
  <c r="N36" i="1"/>
  <c r="O36" i="1"/>
  <c r="T36" i="1"/>
  <c r="P36" i="1"/>
  <c r="Q36" i="1"/>
  <c r="W36" i="1" s="1"/>
  <c r="R36" i="1"/>
  <c r="S36" i="1"/>
  <c r="N37" i="1"/>
  <c r="O37" i="1"/>
  <c r="V37" i="1" s="1"/>
  <c r="T37" i="1"/>
  <c r="P37" i="1"/>
  <c r="W37" i="1" s="1"/>
  <c r="Q37" i="1"/>
  <c r="R37" i="1"/>
  <c r="X37" i="1" s="1"/>
  <c r="S37" i="1"/>
  <c r="P34" i="1"/>
  <c r="W34" i="1" s="1"/>
  <c r="Q34" i="1"/>
  <c r="O34" i="1"/>
  <c r="V34" i="1" s="1"/>
  <c r="U34" i="1"/>
  <c r="R34" i="1"/>
  <c r="X34" i="1" s="1"/>
  <c r="S34" i="1"/>
  <c r="U35" i="1"/>
  <c r="U36" i="1"/>
  <c r="U37" i="1"/>
  <c r="Y37" i="1" s="1"/>
  <c r="P38" i="1"/>
  <c r="Q38" i="1"/>
  <c r="W38" i="1" s="1"/>
  <c r="N38" i="1"/>
  <c r="O38" i="1"/>
  <c r="V38" i="1" s="1"/>
  <c r="T38" i="1"/>
  <c r="U38" i="1"/>
  <c r="Y38" i="1" s="1"/>
  <c r="R38" i="1"/>
  <c r="S38" i="1"/>
  <c r="X38" i="1" s="1"/>
  <c r="P39" i="1"/>
  <c r="Q39" i="1"/>
  <c r="W39" i="1" s="1"/>
  <c r="N39" i="1"/>
  <c r="O39" i="1"/>
  <c r="V39" i="1" s="1"/>
  <c r="T39" i="1"/>
  <c r="U39" i="1"/>
  <c r="Y39" i="1" s="1"/>
  <c r="R39" i="1"/>
  <c r="S39" i="1"/>
  <c r="P40" i="1"/>
  <c r="Q40" i="1"/>
  <c r="W40" i="1" s="1"/>
  <c r="N40" i="1"/>
  <c r="O40" i="1"/>
  <c r="V40" i="1" s="1"/>
  <c r="T40" i="1"/>
  <c r="U40" i="1"/>
  <c r="Y40" i="1" s="1"/>
  <c r="R40" i="1"/>
  <c r="S40" i="1"/>
  <c r="P26" i="1"/>
  <c r="Q26" i="1"/>
  <c r="W26" i="1" s="1"/>
  <c r="N26" i="1"/>
  <c r="O26" i="1"/>
  <c r="T26" i="1"/>
  <c r="U26" i="1"/>
  <c r="Y26" i="1" s="1"/>
  <c r="R26" i="1"/>
  <c r="S26" i="1"/>
  <c r="P27" i="1"/>
  <c r="Q27" i="1"/>
  <c r="W27" i="1" s="1"/>
  <c r="N27" i="1"/>
  <c r="O27" i="1"/>
  <c r="T27" i="1"/>
  <c r="U27" i="1"/>
  <c r="R27" i="1"/>
  <c r="S27" i="1"/>
  <c r="P28" i="1"/>
  <c r="Q28" i="1"/>
  <c r="W28" i="1" s="1"/>
  <c r="N28" i="1"/>
  <c r="O28" i="1"/>
  <c r="T28" i="1"/>
  <c r="U28" i="1"/>
  <c r="R28" i="1"/>
  <c r="S28" i="1"/>
  <c r="X28" i="1" s="1"/>
  <c r="P29" i="1"/>
  <c r="Q29" i="1"/>
  <c r="N29" i="1"/>
  <c r="O29" i="1"/>
  <c r="T29" i="1"/>
  <c r="U29" i="1"/>
  <c r="R29" i="1"/>
  <c r="S29" i="1"/>
  <c r="X29" i="1" s="1"/>
  <c r="P30" i="1"/>
  <c r="Q30" i="1"/>
  <c r="N30" i="1"/>
  <c r="O30" i="1"/>
  <c r="V30" i="1" s="1"/>
  <c r="T30" i="1"/>
  <c r="U30" i="1"/>
  <c r="Y30" i="1" s="1"/>
  <c r="R30" i="1"/>
  <c r="S30" i="1"/>
  <c r="X30" i="1" s="1"/>
  <c r="P31" i="1"/>
  <c r="Q31" i="1"/>
  <c r="N31" i="1"/>
  <c r="O31" i="1"/>
  <c r="T31" i="1"/>
  <c r="U31" i="1"/>
  <c r="R31" i="1"/>
  <c r="S31" i="1"/>
  <c r="X31" i="1" s="1"/>
  <c r="P32" i="1"/>
  <c r="Q32" i="1"/>
  <c r="N32" i="1"/>
  <c r="O32" i="1"/>
  <c r="V32" i="1" s="1"/>
  <c r="T32" i="1"/>
  <c r="U32" i="1"/>
  <c r="R32" i="1"/>
  <c r="S32" i="1"/>
  <c r="X32" i="1" s="1"/>
  <c r="P18" i="1"/>
  <c r="Q18" i="1"/>
  <c r="N18" i="1"/>
  <c r="O18" i="1"/>
  <c r="T18" i="1"/>
  <c r="U18" i="1"/>
  <c r="R18" i="1"/>
  <c r="S18" i="1"/>
  <c r="P19" i="1"/>
  <c r="Q19" i="1"/>
  <c r="W19" i="1" s="1"/>
  <c r="N19" i="1"/>
  <c r="O19" i="1"/>
  <c r="T19" i="1"/>
  <c r="U19" i="1"/>
  <c r="Y19" i="1" s="1"/>
  <c r="R19" i="1"/>
  <c r="S19" i="1"/>
  <c r="P20" i="1"/>
  <c r="Q20" i="1"/>
  <c r="W20" i="1" s="1"/>
  <c r="N20" i="1"/>
  <c r="O20" i="1"/>
  <c r="T20" i="1"/>
  <c r="U20" i="1"/>
  <c r="R20" i="1"/>
  <c r="S20" i="1"/>
  <c r="P21" i="1"/>
  <c r="Q21" i="1"/>
  <c r="N21" i="1"/>
  <c r="O21" i="1"/>
  <c r="T21" i="1"/>
  <c r="U21" i="1"/>
  <c r="R21" i="1"/>
  <c r="S21" i="1"/>
  <c r="P22" i="1"/>
  <c r="Q22" i="1"/>
  <c r="N22" i="1"/>
  <c r="O22" i="1"/>
  <c r="T22" i="1"/>
  <c r="U22" i="1"/>
  <c r="R22" i="1"/>
  <c r="S22" i="1"/>
  <c r="P23" i="1"/>
  <c r="Q23" i="1"/>
  <c r="N23" i="1"/>
  <c r="O23" i="1"/>
  <c r="T23" i="1"/>
  <c r="U23" i="1"/>
  <c r="R23" i="1"/>
  <c r="S23" i="1"/>
  <c r="P24" i="1"/>
  <c r="Q24" i="1"/>
  <c r="N24" i="1"/>
  <c r="O24" i="1"/>
  <c r="V24" i="1" s="1"/>
  <c r="T24" i="1"/>
  <c r="U24" i="1"/>
  <c r="R24" i="1"/>
  <c r="S24" i="1"/>
  <c r="P10" i="1"/>
  <c r="Q10" i="1"/>
  <c r="N10" i="1"/>
  <c r="O10" i="1"/>
  <c r="T10" i="1"/>
  <c r="U10" i="1"/>
  <c r="R10" i="1"/>
  <c r="S10" i="1"/>
  <c r="P11" i="1"/>
  <c r="Q11" i="1"/>
  <c r="N11" i="1"/>
  <c r="O11" i="1"/>
  <c r="T11" i="1"/>
  <c r="U11" i="1"/>
  <c r="R11" i="1"/>
  <c r="S11" i="1"/>
  <c r="P12" i="1"/>
  <c r="Q12" i="1"/>
  <c r="W12" i="1" s="1"/>
  <c r="N12" i="1"/>
  <c r="O12" i="1"/>
  <c r="T12" i="1"/>
  <c r="U12" i="1"/>
  <c r="R12" i="1"/>
  <c r="S12" i="1"/>
  <c r="P13" i="1"/>
  <c r="Q13" i="1"/>
  <c r="N13" i="1"/>
  <c r="O13" i="1"/>
  <c r="T13" i="1"/>
  <c r="U13" i="1"/>
  <c r="R13" i="1"/>
  <c r="S13" i="1"/>
  <c r="P14" i="1"/>
  <c r="Q14" i="1"/>
  <c r="N14" i="1"/>
  <c r="O14" i="1"/>
  <c r="T14" i="1"/>
  <c r="U14" i="1"/>
  <c r="R14" i="1"/>
  <c r="S14" i="1"/>
  <c r="P15" i="1"/>
  <c r="Q15" i="1"/>
  <c r="N15" i="1"/>
  <c r="O15" i="1"/>
  <c r="T15" i="1"/>
  <c r="U15" i="1"/>
  <c r="R15" i="1"/>
  <c r="S15" i="1"/>
  <c r="P16" i="1"/>
  <c r="Q16" i="1"/>
  <c r="N16" i="1"/>
  <c r="O16" i="1"/>
  <c r="T16" i="1"/>
  <c r="U16" i="1"/>
  <c r="R16" i="1"/>
  <c r="S16" i="1"/>
  <c r="Q48" i="1"/>
  <c r="N2" i="1"/>
  <c r="O2" i="1"/>
  <c r="P42" i="1"/>
  <c r="Q42" i="1"/>
  <c r="N42" i="1"/>
  <c r="O42" i="1"/>
  <c r="T42" i="1"/>
  <c r="U42" i="1"/>
  <c r="R42" i="1"/>
  <c r="S42" i="1"/>
  <c r="P43" i="1"/>
  <c r="Q43" i="1"/>
  <c r="N43" i="1"/>
  <c r="O43" i="1"/>
  <c r="T43" i="1"/>
  <c r="U43" i="1"/>
  <c r="R43" i="1"/>
  <c r="S43" i="1"/>
  <c r="P44" i="1"/>
  <c r="Q44" i="1"/>
  <c r="N44" i="1"/>
  <c r="O44" i="1"/>
  <c r="T44" i="1"/>
  <c r="U44" i="1"/>
  <c r="R44" i="1"/>
  <c r="S44" i="1"/>
  <c r="P45" i="1"/>
  <c r="Q45" i="1"/>
  <c r="N45" i="1"/>
  <c r="O45" i="1"/>
  <c r="T45" i="1"/>
  <c r="U45" i="1"/>
  <c r="R45" i="1"/>
  <c r="S45" i="1"/>
  <c r="P46" i="1"/>
  <c r="Q46" i="1"/>
  <c r="N46" i="1"/>
  <c r="O46" i="1"/>
  <c r="T46" i="1"/>
  <c r="U46" i="1"/>
  <c r="R46" i="1"/>
  <c r="S46" i="1"/>
  <c r="T40" i="49"/>
  <c r="U40" i="49"/>
  <c r="R40" i="49"/>
  <c r="S40" i="49"/>
  <c r="P40" i="49"/>
  <c r="Q40" i="49"/>
  <c r="N40" i="49"/>
  <c r="O40" i="49"/>
  <c r="T39" i="49"/>
  <c r="U39" i="49"/>
  <c r="R39" i="49"/>
  <c r="X39" i="49" s="1"/>
  <c r="S39" i="49"/>
  <c r="P39" i="49"/>
  <c r="Q39" i="49"/>
  <c r="N39" i="49"/>
  <c r="O39" i="49"/>
  <c r="T38" i="49"/>
  <c r="U38" i="49"/>
  <c r="R38" i="49"/>
  <c r="X38" i="49" s="1"/>
  <c r="S38" i="49"/>
  <c r="P38" i="49"/>
  <c r="Q38" i="49"/>
  <c r="N38" i="49"/>
  <c r="O38" i="49"/>
  <c r="T37" i="49"/>
  <c r="U37" i="49"/>
  <c r="R37" i="49"/>
  <c r="S37" i="49"/>
  <c r="P37" i="49"/>
  <c r="Q37" i="49"/>
  <c r="N37" i="49"/>
  <c r="O37" i="49"/>
  <c r="T36" i="49"/>
  <c r="U36" i="49"/>
  <c r="R36" i="49"/>
  <c r="S36" i="49"/>
  <c r="P36" i="49"/>
  <c r="Q36" i="49"/>
  <c r="N36" i="49"/>
  <c r="O36" i="49"/>
  <c r="T35" i="49"/>
  <c r="U35" i="49"/>
  <c r="R35" i="49"/>
  <c r="S35" i="49"/>
  <c r="P35" i="49"/>
  <c r="Q35" i="49"/>
  <c r="N35" i="49"/>
  <c r="O35" i="49"/>
  <c r="T34" i="49"/>
  <c r="U34" i="49"/>
  <c r="R34" i="49"/>
  <c r="S34" i="49"/>
  <c r="P34" i="49"/>
  <c r="Q34" i="49"/>
  <c r="N34" i="49"/>
  <c r="O34" i="49"/>
  <c r="T16" i="49"/>
  <c r="U16" i="49"/>
  <c r="R16" i="49"/>
  <c r="X16" i="49" s="1"/>
  <c r="S16" i="49"/>
  <c r="P16" i="49"/>
  <c r="Q16" i="49"/>
  <c r="N16" i="49"/>
  <c r="V16" i="49" s="1"/>
  <c r="O16" i="49"/>
  <c r="T15" i="49"/>
  <c r="U15" i="49"/>
  <c r="R15" i="49"/>
  <c r="S15" i="49"/>
  <c r="P15" i="49"/>
  <c r="Q15" i="49"/>
  <c r="N15" i="49"/>
  <c r="O15" i="49"/>
  <c r="T14" i="49"/>
  <c r="U14" i="49"/>
  <c r="R14" i="49"/>
  <c r="S14" i="49"/>
  <c r="P14" i="49"/>
  <c r="Q14" i="49"/>
  <c r="N14" i="49"/>
  <c r="O14" i="49"/>
  <c r="T13" i="49"/>
  <c r="U13" i="49"/>
  <c r="R13" i="49"/>
  <c r="S13" i="49"/>
  <c r="P13" i="49"/>
  <c r="Q13" i="49"/>
  <c r="N13" i="49"/>
  <c r="O13" i="49"/>
  <c r="T12" i="49"/>
  <c r="U12" i="49"/>
  <c r="R12" i="49"/>
  <c r="S12" i="49"/>
  <c r="P12" i="49"/>
  <c r="Q12" i="49"/>
  <c r="N12" i="49"/>
  <c r="O12" i="49"/>
  <c r="T11" i="49"/>
  <c r="U11" i="49"/>
  <c r="R11" i="49"/>
  <c r="S11" i="49"/>
  <c r="P11" i="49"/>
  <c r="Q11" i="49"/>
  <c r="N11" i="49"/>
  <c r="O11" i="49"/>
  <c r="T10" i="49"/>
  <c r="U10" i="49"/>
  <c r="R10" i="49"/>
  <c r="S10" i="49"/>
  <c r="P10" i="49"/>
  <c r="Q10" i="49"/>
  <c r="N10" i="49"/>
  <c r="O10" i="49"/>
  <c r="T24" i="49"/>
  <c r="U24" i="49"/>
  <c r="R24" i="49"/>
  <c r="S24" i="49"/>
  <c r="P24" i="49"/>
  <c r="Q24" i="49"/>
  <c r="N24" i="49"/>
  <c r="O24" i="49"/>
  <c r="T23" i="49"/>
  <c r="U23" i="49"/>
  <c r="R23" i="49"/>
  <c r="S23" i="49"/>
  <c r="P23" i="49"/>
  <c r="Q23" i="49"/>
  <c r="N23" i="49"/>
  <c r="O23" i="49"/>
  <c r="T22" i="49"/>
  <c r="U22" i="49"/>
  <c r="R22" i="49"/>
  <c r="S22" i="49"/>
  <c r="P22" i="49"/>
  <c r="Q22" i="49"/>
  <c r="N22" i="49"/>
  <c r="O22" i="49"/>
  <c r="T21" i="49"/>
  <c r="U21" i="49"/>
  <c r="R21" i="49"/>
  <c r="S21" i="49"/>
  <c r="P21" i="49"/>
  <c r="Q21" i="49"/>
  <c r="N21" i="49"/>
  <c r="V21" i="49" s="1"/>
  <c r="O21" i="49"/>
  <c r="T20" i="49"/>
  <c r="U20" i="49"/>
  <c r="R20" i="49"/>
  <c r="S20" i="49"/>
  <c r="P20" i="49"/>
  <c r="Q20" i="49"/>
  <c r="N20" i="49"/>
  <c r="O20" i="49"/>
  <c r="T19" i="49"/>
  <c r="U19" i="49"/>
  <c r="R19" i="49"/>
  <c r="S19" i="49"/>
  <c r="P19" i="49"/>
  <c r="Q19" i="49"/>
  <c r="N19" i="49"/>
  <c r="O19" i="49"/>
  <c r="T18" i="49"/>
  <c r="U18" i="49"/>
  <c r="R18" i="49"/>
  <c r="S18" i="49"/>
  <c r="P18" i="49"/>
  <c r="Q18" i="49"/>
  <c r="N18" i="49"/>
  <c r="O18" i="49"/>
  <c r="R48" i="49"/>
  <c r="S48" i="49"/>
  <c r="N48" i="49"/>
  <c r="O48" i="49"/>
  <c r="R47" i="49"/>
  <c r="S47" i="49"/>
  <c r="N47" i="49"/>
  <c r="O47" i="49"/>
  <c r="R46" i="49"/>
  <c r="S46" i="49"/>
  <c r="N46" i="49"/>
  <c r="O46" i="49"/>
  <c r="R45" i="49"/>
  <c r="S45" i="49"/>
  <c r="N45" i="49"/>
  <c r="O45" i="49"/>
  <c r="R44" i="49"/>
  <c r="S44" i="49"/>
  <c r="T44" i="49"/>
  <c r="U44" i="49"/>
  <c r="N44" i="49"/>
  <c r="O44" i="49"/>
  <c r="P44" i="49"/>
  <c r="Q44" i="49"/>
  <c r="R43" i="49"/>
  <c r="S43" i="49"/>
  <c r="N43" i="49"/>
  <c r="O43" i="49"/>
  <c r="R42" i="49"/>
  <c r="S42" i="49"/>
  <c r="T42" i="49"/>
  <c r="U42" i="49"/>
  <c r="N42" i="49"/>
  <c r="O42" i="49"/>
  <c r="P42" i="49"/>
  <c r="Q42" i="49"/>
  <c r="N1" i="49"/>
  <c r="O1" i="49"/>
  <c r="P28" i="49"/>
  <c r="Q28" i="49"/>
  <c r="N28" i="49"/>
  <c r="O28" i="49"/>
  <c r="T28" i="49"/>
  <c r="U28" i="49"/>
  <c r="R28" i="49"/>
  <c r="S28" i="49"/>
  <c r="P26" i="49"/>
  <c r="Q26" i="49"/>
  <c r="N26" i="49"/>
  <c r="O26" i="49"/>
  <c r="T26" i="49"/>
  <c r="U26" i="49"/>
  <c r="R26" i="49"/>
  <c r="S26" i="49"/>
  <c r="P27" i="49"/>
  <c r="Q27" i="49"/>
  <c r="N27" i="49"/>
  <c r="O27" i="49"/>
  <c r="T27" i="49"/>
  <c r="U27" i="49"/>
  <c r="R27" i="49"/>
  <c r="S27" i="49"/>
  <c r="P29" i="49"/>
  <c r="Q29" i="49"/>
  <c r="N29" i="49"/>
  <c r="O29" i="49"/>
  <c r="T29" i="49"/>
  <c r="U29" i="49"/>
  <c r="R29" i="49"/>
  <c r="S29" i="49"/>
  <c r="P30" i="49"/>
  <c r="Q30" i="49"/>
  <c r="N30" i="49"/>
  <c r="O30" i="49"/>
  <c r="T30" i="49"/>
  <c r="U30" i="49"/>
  <c r="R30" i="49"/>
  <c r="S30" i="49"/>
  <c r="P31" i="49"/>
  <c r="W31" i="49" s="1"/>
  <c r="Q31" i="49"/>
  <c r="N31" i="49"/>
  <c r="O31" i="49"/>
  <c r="T31" i="49"/>
  <c r="U31" i="49"/>
  <c r="R31" i="49"/>
  <c r="S31" i="49"/>
  <c r="P32" i="49"/>
  <c r="Q32" i="49"/>
  <c r="N32" i="49"/>
  <c r="O32" i="49"/>
  <c r="T32" i="49"/>
  <c r="U32" i="49"/>
  <c r="R32" i="49"/>
  <c r="S32" i="49"/>
  <c r="P43" i="49"/>
  <c r="Q43" i="49"/>
  <c r="T43" i="49"/>
  <c r="U43" i="49"/>
  <c r="P45" i="49"/>
  <c r="Q45" i="49"/>
  <c r="T45" i="49"/>
  <c r="U45" i="49"/>
  <c r="P46" i="49"/>
  <c r="Q46" i="49"/>
  <c r="T46" i="49"/>
  <c r="U46" i="49"/>
  <c r="P47" i="49"/>
  <c r="Q47" i="49"/>
  <c r="T47" i="49"/>
  <c r="U47" i="49"/>
  <c r="P48" i="49"/>
  <c r="Q48" i="49"/>
  <c r="T48" i="49"/>
  <c r="U48" i="49"/>
  <c r="Y21" i="1"/>
  <c r="X41" i="60" l="1"/>
  <c r="K41" i="60" s="1"/>
  <c r="X49" i="61"/>
  <c r="K49" i="61" s="1"/>
  <c r="X25" i="60"/>
  <c r="K25" i="60" s="1"/>
  <c r="K11" i="59"/>
  <c r="X17" i="59"/>
  <c r="K42" i="59"/>
  <c r="X48" i="59"/>
  <c r="K48" i="59" s="1"/>
  <c r="X33" i="58"/>
  <c r="K33" i="58" s="1"/>
  <c r="X49" i="58"/>
  <c r="K49" i="58" s="1"/>
  <c r="X33" i="57"/>
  <c r="K33" i="57" s="1"/>
  <c r="X17" i="57"/>
  <c r="K17" i="57" s="1"/>
  <c r="Z13" i="55"/>
  <c r="K13" i="55" s="1"/>
  <c r="Z27" i="55"/>
  <c r="K27" i="55" s="1"/>
  <c r="Z38" i="55"/>
  <c r="K38" i="55" s="1"/>
  <c r="Z47" i="55"/>
  <c r="K47" i="55" s="1"/>
  <c r="Z40" i="55"/>
  <c r="K40" i="55" s="1"/>
  <c r="Z26" i="55"/>
  <c r="K26" i="55" s="1"/>
  <c r="Z30" i="55"/>
  <c r="K30" i="55" s="1"/>
  <c r="Z18" i="55"/>
  <c r="K18" i="55" s="1"/>
  <c r="Z20" i="55"/>
  <c r="K20" i="55" s="1"/>
  <c r="Z15" i="54"/>
  <c r="K15" i="54" s="1"/>
  <c r="Z20" i="54"/>
  <c r="K20" i="54" s="1"/>
  <c r="Z21" i="54"/>
  <c r="K21" i="54" s="1"/>
  <c r="Z28" i="54"/>
  <c r="K28" i="54" s="1"/>
  <c r="Z32" i="54"/>
  <c r="K32" i="54" s="1"/>
  <c r="Z36" i="54"/>
  <c r="K36" i="54" s="1"/>
  <c r="Z39" i="54"/>
  <c r="K39" i="54" s="1"/>
  <c r="Z19" i="54"/>
  <c r="K19" i="54" s="1"/>
  <c r="Z16" i="54"/>
  <c r="K16" i="54" s="1"/>
  <c r="Z46" i="53"/>
  <c r="K46" i="53" s="1"/>
  <c r="Z34" i="53"/>
  <c r="Z26" i="53"/>
  <c r="Z29" i="53"/>
  <c r="K29" i="53" s="1"/>
  <c r="Z32" i="53"/>
  <c r="K32" i="53" s="1"/>
  <c r="Z18" i="53"/>
  <c r="K18" i="53" s="1"/>
  <c r="Z10" i="53"/>
  <c r="K10" i="53" s="1"/>
  <c r="Z16" i="53"/>
  <c r="K16" i="53" s="1"/>
  <c r="Z24" i="53"/>
  <c r="K24" i="53" s="1"/>
  <c r="Z23" i="53"/>
  <c r="K23" i="53" s="1"/>
  <c r="Z27" i="53"/>
  <c r="K27" i="53" s="1"/>
  <c r="Z30" i="53"/>
  <c r="K30" i="53" s="1"/>
  <c r="Z38" i="53"/>
  <c r="K38" i="53" s="1"/>
  <c r="Z37" i="53"/>
  <c r="K37" i="53" s="1"/>
  <c r="X33" i="56"/>
  <c r="K33" i="56" s="1"/>
  <c r="Z48" i="53"/>
  <c r="K48" i="53" s="1"/>
  <c r="Z45" i="53"/>
  <c r="K45" i="53" s="1"/>
  <c r="Z42" i="53"/>
  <c r="Z11" i="53"/>
  <c r="K11" i="53" s="1"/>
  <c r="Z21" i="53"/>
  <c r="K21" i="53" s="1"/>
  <c r="X33" i="59"/>
  <c r="K33" i="59" s="1"/>
  <c r="Z28" i="55"/>
  <c r="K28" i="55" s="1"/>
  <c r="Z18" i="51"/>
  <c r="K18" i="51" s="1"/>
  <c r="Y44" i="1"/>
  <c r="Z45" i="51"/>
  <c r="K45" i="51" s="1"/>
  <c r="X17" i="60"/>
  <c r="K17" i="60" s="1"/>
  <c r="X25" i="59"/>
  <c r="K25" i="59" s="1"/>
  <c r="K17" i="59"/>
  <c r="X41" i="59"/>
  <c r="K41" i="59" s="1"/>
  <c r="X41" i="57"/>
  <c r="K41" i="57" s="1"/>
  <c r="X25" i="57"/>
  <c r="K25" i="57" s="1"/>
  <c r="X36" i="1"/>
  <c r="Y36" i="1"/>
  <c r="X33" i="51"/>
  <c r="K33" i="51" s="1"/>
  <c r="X50" i="56"/>
  <c r="K50" i="56" s="1"/>
  <c r="X33" i="60"/>
  <c r="K33" i="60" s="1"/>
  <c r="Z12" i="51"/>
  <c r="K12" i="51" s="1"/>
  <c r="Z12" i="53"/>
  <c r="K12" i="53" s="1"/>
  <c r="Z42" i="54"/>
  <c r="K42" i="54" s="1"/>
  <c r="Z36" i="55"/>
  <c r="K36" i="55" s="1"/>
  <c r="Z23" i="55"/>
  <c r="K23" i="55" s="1"/>
  <c r="Z27" i="54"/>
  <c r="K27" i="54" s="1"/>
  <c r="Z12" i="54"/>
  <c r="K12" i="54" s="1"/>
  <c r="Z36" i="51"/>
  <c r="K36" i="51" s="1"/>
  <c r="Z29" i="51"/>
  <c r="K29" i="51" s="1"/>
  <c r="Z22" i="51"/>
  <c r="K22" i="51" s="1"/>
  <c r="Y20" i="49"/>
  <c r="Z42" i="51"/>
  <c r="K42" i="51" s="1"/>
  <c r="Z10" i="55"/>
  <c r="X17" i="55" s="1"/>
  <c r="V36" i="1"/>
  <c r="Y34" i="1"/>
  <c r="X49" i="57"/>
  <c r="K49" i="57" s="1"/>
  <c r="Z47" i="54"/>
  <c r="K47" i="54" s="1"/>
  <c r="Z40" i="54"/>
  <c r="K40" i="54" s="1"/>
  <c r="Z31" i="54"/>
  <c r="K31" i="54" s="1"/>
  <c r="Z43" i="54"/>
  <c r="K43" i="54" s="1"/>
  <c r="Z46" i="54"/>
  <c r="K46" i="54" s="1"/>
  <c r="Y18" i="1"/>
  <c r="X35" i="49"/>
  <c r="X19" i="49"/>
  <c r="V19" i="49"/>
  <c r="K37" i="51"/>
  <c r="X41" i="51"/>
  <c r="K41" i="51" s="1"/>
  <c r="Z13" i="51"/>
  <c r="K13" i="51" s="1"/>
  <c r="V43" i="1"/>
  <c r="W14" i="1"/>
  <c r="W13" i="1"/>
  <c r="Y20" i="1"/>
  <c r="V38" i="49"/>
  <c r="Y35" i="1"/>
  <c r="X35" i="1"/>
  <c r="V35" i="1"/>
  <c r="V29" i="1"/>
  <c r="Y27" i="1"/>
  <c r="W20" i="49"/>
  <c r="Z20" i="49" s="1"/>
  <c r="W13" i="49"/>
  <c r="W34" i="49"/>
  <c r="W36" i="49"/>
  <c r="Y36" i="49"/>
  <c r="Y37" i="49"/>
  <c r="W39" i="49"/>
  <c r="Y39" i="49"/>
  <c r="W40" i="49"/>
  <c r="Y32" i="49"/>
  <c r="Y31" i="49"/>
  <c r="W29" i="49"/>
  <c r="W27" i="49"/>
  <c r="Y26" i="49"/>
  <c r="Y28" i="49"/>
  <c r="V45" i="49"/>
  <c r="W45" i="49" s="1"/>
  <c r="V47" i="49"/>
  <c r="W47" i="49" s="1"/>
  <c r="Z47" i="49" s="1"/>
  <c r="K47" i="49" s="1"/>
  <c r="V20" i="49"/>
  <c r="X20" i="49"/>
  <c r="Y21" i="49"/>
  <c r="V32" i="49"/>
  <c r="X31" i="49"/>
  <c r="V27" i="49"/>
  <c r="V26" i="49"/>
  <c r="X43" i="49"/>
  <c r="Y43" i="49" s="1"/>
  <c r="X45" i="49"/>
  <c r="Y45" i="49" s="1"/>
  <c r="X47" i="49"/>
  <c r="Y47" i="49" s="1"/>
  <c r="W18" i="49"/>
  <c r="X21" i="49"/>
  <c r="V22" i="49"/>
  <c r="V23" i="49"/>
  <c r="V10" i="49"/>
  <c r="X30" i="49"/>
  <c r="W23" i="49"/>
  <c r="Y24" i="49"/>
  <c r="Y10" i="49"/>
  <c r="W12" i="49"/>
  <c r="Y13" i="49"/>
  <c r="W16" i="49"/>
  <c r="W38" i="49"/>
  <c r="W30" i="49"/>
  <c r="V43" i="49"/>
  <c r="W43" i="49" s="1"/>
  <c r="V24" i="49"/>
  <c r="X10" i="49"/>
  <c r="V12" i="49"/>
  <c r="V14" i="49"/>
  <c r="X14" i="49"/>
  <c r="X37" i="49"/>
  <c r="V15" i="49"/>
  <c r="Y30" i="49"/>
  <c r="Y29" i="49"/>
  <c r="W26" i="49"/>
  <c r="X42" i="49"/>
  <c r="Y42" i="49" s="1"/>
  <c r="V44" i="49"/>
  <c r="W44" i="49" s="1"/>
  <c r="X44" i="49"/>
  <c r="Y44" i="49" s="1"/>
  <c r="X48" i="49"/>
  <c r="Y48" i="49" s="1"/>
  <c r="W22" i="49"/>
  <c r="Y23" i="49"/>
  <c r="W10" i="49"/>
  <c r="X15" i="49"/>
  <c r="W35" i="49"/>
  <c r="Y35" i="49"/>
  <c r="W37" i="49"/>
  <c r="V30" i="49"/>
  <c r="V29" i="49"/>
  <c r="V28" i="49"/>
  <c r="V18" i="49"/>
  <c r="V11" i="49"/>
  <c r="Y14" i="49"/>
  <c r="Y15" i="49"/>
  <c r="V34" i="49"/>
  <c r="V35" i="49"/>
  <c r="V36" i="49"/>
  <c r="V37" i="49"/>
  <c r="V39" i="49"/>
  <c r="X40" i="49"/>
  <c r="X11" i="49"/>
  <c r="W11" i="49"/>
  <c r="X32" i="49"/>
  <c r="X26" i="49"/>
  <c r="V1" i="49"/>
  <c r="X46" i="49"/>
  <c r="Y46" i="49" s="1"/>
  <c r="X18" i="49"/>
  <c r="X22" i="49"/>
  <c r="Y11" i="49"/>
  <c r="Y12" i="49"/>
  <c r="X13" i="49"/>
  <c r="W15" i="49"/>
  <c r="X36" i="49"/>
  <c r="V40" i="49"/>
  <c r="Y40" i="49"/>
  <c r="W28" i="49"/>
  <c r="V31" i="49"/>
  <c r="Z31" i="49" s="1"/>
  <c r="K31" i="49" s="1"/>
  <c r="X27" i="49"/>
  <c r="V42" i="49"/>
  <c r="W42" i="49" s="1"/>
  <c r="V46" i="49"/>
  <c r="W46" i="49" s="1"/>
  <c r="V48" i="49"/>
  <c r="W48" i="49" s="1"/>
  <c r="W19" i="49"/>
  <c r="W21" i="49"/>
  <c r="X23" i="49"/>
  <c r="X24" i="49"/>
  <c r="W14" i="49"/>
  <c r="Y16" i="49"/>
  <c r="Y34" i="49"/>
  <c r="Y38" i="49"/>
  <c r="X50" i="61"/>
  <c r="K50" i="61" s="1"/>
  <c r="K17" i="61"/>
  <c r="X50" i="58"/>
  <c r="K50" i="58" s="1"/>
  <c r="K17" i="58"/>
  <c r="X51" i="56"/>
  <c r="K51" i="56" s="1"/>
  <c r="K34" i="55"/>
  <c r="K42" i="55"/>
  <c r="X49" i="55"/>
  <c r="K49" i="55" s="1"/>
  <c r="K10" i="55"/>
  <c r="X33" i="54"/>
  <c r="K33" i="54" s="1"/>
  <c r="X25" i="54"/>
  <c r="K25" i="54" s="1"/>
  <c r="K26" i="53"/>
  <c r="X33" i="53"/>
  <c r="K33" i="53" s="1"/>
  <c r="K42" i="53"/>
  <c r="K34" i="53"/>
  <c r="X41" i="53"/>
  <c r="K41" i="53" s="1"/>
  <c r="X49" i="51"/>
  <c r="K49" i="51" s="1"/>
  <c r="K10" i="51"/>
  <c r="X17" i="51"/>
  <c r="Y43" i="1"/>
  <c r="W43" i="1"/>
  <c r="W42" i="1"/>
  <c r="X15" i="1"/>
  <c r="X13" i="1"/>
  <c r="V10" i="1"/>
  <c r="X24" i="1"/>
  <c r="X23" i="1"/>
  <c r="V23" i="1"/>
  <c r="X22" i="1"/>
  <c r="V22" i="1"/>
  <c r="V21" i="1"/>
  <c r="X20" i="1"/>
  <c r="V20" i="1"/>
  <c r="X19" i="1"/>
  <c r="V19" i="1"/>
  <c r="X18" i="1"/>
  <c r="V18" i="1"/>
  <c r="W24" i="1"/>
  <c r="W18" i="1"/>
  <c r="W31" i="1"/>
  <c r="W30" i="1"/>
  <c r="Y29" i="1"/>
  <c r="W29" i="1"/>
  <c r="Y28" i="1"/>
  <c r="X46" i="1"/>
  <c r="V46" i="1"/>
  <c r="X45" i="1"/>
  <c r="V45" i="1"/>
  <c r="V44" i="1"/>
  <c r="W16" i="1"/>
  <c r="Y15" i="1"/>
  <c r="W15" i="1"/>
  <c r="Y14" i="1"/>
  <c r="Y13" i="1"/>
  <c r="Y12" i="1"/>
  <c r="W11" i="1"/>
  <c r="X16" i="1"/>
  <c r="V16" i="1"/>
  <c r="V15" i="1"/>
  <c r="X14" i="1"/>
  <c r="V14" i="1"/>
  <c r="X12" i="1"/>
  <c r="V12" i="1"/>
  <c r="X11" i="1"/>
  <c r="V11" i="1"/>
  <c r="X10" i="1"/>
  <c r="Y46" i="1"/>
  <c r="W46" i="1"/>
  <c r="Y45" i="1"/>
  <c r="W45" i="1"/>
  <c r="W44" i="1"/>
  <c r="Y42" i="1"/>
  <c r="Y10" i="1"/>
  <c r="W10" i="1"/>
  <c r="Y24" i="1"/>
  <c r="W23" i="1"/>
  <c r="Y22" i="1"/>
  <c r="W22" i="1"/>
  <c r="W21" i="1"/>
  <c r="V31" i="1"/>
  <c r="V28" i="1"/>
  <c r="X27" i="1"/>
  <c r="V27" i="1"/>
  <c r="X26" i="1"/>
  <c r="X40" i="1"/>
  <c r="Z40" i="1" s="1"/>
  <c r="K40" i="1" s="1"/>
  <c r="X39" i="1"/>
  <c r="Z39" i="1" s="1"/>
  <c r="K39" i="1" s="1"/>
  <c r="Z30" i="1"/>
  <c r="K30" i="1" s="1"/>
  <c r="X43" i="1"/>
  <c r="X42" i="1"/>
  <c r="V2" i="1"/>
  <c r="X21" i="1"/>
  <c r="W32" i="1"/>
  <c r="Y31" i="1"/>
  <c r="Z34" i="1"/>
  <c r="K34" i="1" s="1"/>
  <c r="Z37" i="1"/>
  <c r="K37" i="1" s="1"/>
  <c r="Z38" i="1"/>
  <c r="K38" i="1" s="1"/>
  <c r="V42" i="1"/>
  <c r="Y16" i="1"/>
  <c r="V13" i="1"/>
  <c r="Y23" i="1"/>
  <c r="X44" i="1"/>
  <c r="Y11" i="1"/>
  <c r="Y32" i="1"/>
  <c r="V26" i="1"/>
  <c r="W32" i="49"/>
  <c r="X29" i="49"/>
  <c r="Y27" i="49"/>
  <c r="X28" i="49"/>
  <c r="Y18" i="49"/>
  <c r="Y19" i="49"/>
  <c r="Y22" i="49"/>
  <c r="W24" i="49"/>
  <c r="X12" i="49"/>
  <c r="V13" i="49"/>
  <c r="X34" i="49"/>
  <c r="X49" i="59" l="1"/>
  <c r="K49" i="59" s="1"/>
  <c r="X50" i="57"/>
  <c r="K50" i="57" s="1"/>
  <c r="X25" i="55"/>
  <c r="K25" i="55" s="1"/>
  <c r="X33" i="55"/>
  <c r="K33" i="55" s="1"/>
  <c r="X41" i="55"/>
  <c r="K41" i="55" s="1"/>
  <c r="X17" i="54"/>
  <c r="K17" i="54" s="1"/>
  <c r="X50" i="53"/>
  <c r="K50" i="53" s="1"/>
  <c r="X25" i="53"/>
  <c r="K25" i="53" s="1"/>
  <c r="X50" i="60"/>
  <c r="K50" i="60" s="1"/>
  <c r="Z36" i="1"/>
  <c r="K36" i="1" s="1"/>
  <c r="Z32" i="1"/>
  <c r="X25" i="51"/>
  <c r="K25" i="51" s="1"/>
  <c r="X17" i="53"/>
  <c r="K17" i="53" s="1"/>
  <c r="Z24" i="1"/>
  <c r="K24" i="1" s="1"/>
  <c r="X41" i="54"/>
  <c r="K41" i="54" s="1"/>
  <c r="Z19" i="1"/>
  <c r="K19" i="1" s="1"/>
  <c r="Z31" i="1"/>
  <c r="K31" i="1" s="1"/>
  <c r="Z22" i="1"/>
  <c r="K22" i="1" s="1"/>
  <c r="X49" i="54"/>
  <c r="K49" i="54" s="1"/>
  <c r="Z16" i="1"/>
  <c r="K16" i="1" s="1"/>
  <c r="Z14" i="1"/>
  <c r="K14" i="1" s="1"/>
  <c r="Z10" i="49"/>
  <c r="K10" i="49" s="1"/>
  <c r="Z28" i="1"/>
  <c r="K28" i="1" s="1"/>
  <c r="Z20" i="1"/>
  <c r="K20" i="1" s="1"/>
  <c r="Z13" i="1"/>
  <c r="K13" i="1" s="1"/>
  <c r="Z36" i="49"/>
  <c r="Z38" i="49"/>
  <c r="K38" i="49" s="1"/>
  <c r="Z29" i="49"/>
  <c r="Z35" i="1"/>
  <c r="Z18" i="1"/>
  <c r="K18" i="1" s="1"/>
  <c r="Z24" i="49"/>
  <c r="K24" i="49" s="1"/>
  <c r="Z46" i="49"/>
  <c r="K46" i="49" s="1"/>
  <c r="Z39" i="49"/>
  <c r="K39" i="49" s="1"/>
  <c r="Z37" i="49"/>
  <c r="Z45" i="49"/>
  <c r="K45" i="49" s="1"/>
  <c r="Z43" i="49"/>
  <c r="K43" i="49" s="1"/>
  <c r="Z13" i="49"/>
  <c r="K13" i="49" s="1"/>
  <c r="Z21" i="49"/>
  <c r="K21" i="49" s="1"/>
  <c r="Z48" i="49"/>
  <c r="K48" i="49" s="1"/>
  <c r="Z15" i="49"/>
  <c r="K15" i="49" s="1"/>
  <c r="Z26" i="49"/>
  <c r="Z18" i="49"/>
  <c r="K18" i="49" s="1"/>
  <c r="Z32" i="49"/>
  <c r="K32" i="49" s="1"/>
  <c r="Z14" i="49"/>
  <c r="K14" i="49" s="1"/>
  <c r="Z44" i="49"/>
  <c r="K44" i="49" s="1"/>
  <c r="Z23" i="49"/>
  <c r="K23" i="49" s="1"/>
  <c r="Z16" i="49"/>
  <c r="K16" i="49" s="1"/>
  <c r="Z40" i="49"/>
  <c r="K40" i="49" s="1"/>
  <c r="Z30" i="49"/>
  <c r="K30" i="49" s="1"/>
  <c r="Z34" i="49"/>
  <c r="K34" i="49" s="1"/>
  <c r="Z42" i="49"/>
  <c r="K42" i="49" s="1"/>
  <c r="Z35" i="49"/>
  <c r="Z11" i="49"/>
  <c r="K11" i="49" s="1"/>
  <c r="Z12" i="49"/>
  <c r="K12" i="49" s="1"/>
  <c r="Z28" i="49"/>
  <c r="Z22" i="49"/>
  <c r="Z27" i="49"/>
  <c r="Z19" i="49"/>
  <c r="K19" i="49" s="1"/>
  <c r="K17" i="55"/>
  <c r="K17" i="51"/>
  <c r="Z26" i="1"/>
  <c r="K26" i="1" s="1"/>
  <c r="Z23" i="1"/>
  <c r="K23" i="1" s="1"/>
  <c r="Z43" i="1"/>
  <c r="K43" i="1" s="1"/>
  <c r="Z27" i="1"/>
  <c r="K27" i="1" s="1"/>
  <c r="Z12" i="1"/>
  <c r="K12" i="1" s="1"/>
  <c r="Z15" i="1"/>
  <c r="K15" i="1" s="1"/>
  <c r="Z29" i="1"/>
  <c r="K29" i="1" s="1"/>
  <c r="Z44" i="1"/>
  <c r="K44" i="1" s="1"/>
  <c r="Z45" i="1"/>
  <c r="K45" i="1" s="1"/>
  <c r="Z42" i="1"/>
  <c r="Z46" i="1"/>
  <c r="K46" i="1" s="1"/>
  <c r="Z11" i="1"/>
  <c r="K11" i="1" s="1"/>
  <c r="Z10" i="1"/>
  <c r="K10" i="1" s="1"/>
  <c r="Z21" i="1"/>
  <c r="K21" i="1" s="1"/>
  <c r="K32" i="1"/>
  <c r="X50" i="55" l="1"/>
  <c r="K50" i="55" s="1"/>
  <c r="X51" i="53"/>
  <c r="K51" i="53" s="1"/>
  <c r="X50" i="51"/>
  <c r="K50" i="51" s="1"/>
  <c r="X41" i="1"/>
  <c r="K41" i="1" s="1"/>
  <c r="K42" i="1"/>
  <c r="X47" i="1"/>
  <c r="K47" i="1" s="1"/>
  <c r="X50" i="54"/>
  <c r="K50" i="54" s="1"/>
  <c r="X41" i="49"/>
  <c r="K41" i="49" s="1"/>
  <c r="K35" i="1"/>
  <c r="X49" i="49"/>
  <c r="K49" i="49" s="1"/>
  <c r="K26" i="49"/>
  <c r="X33" i="49"/>
  <c r="K33" i="49" s="1"/>
  <c r="K22" i="49"/>
  <c r="X25" i="49"/>
  <c r="X17" i="49"/>
  <c r="K17" i="49" s="1"/>
  <c r="M17" i="49" s="1"/>
  <c r="X33" i="1"/>
  <c r="K33" i="1" s="1"/>
  <c r="X17" i="1"/>
  <c r="K17" i="1" s="1"/>
  <c r="X25" i="1"/>
  <c r="K25" i="1" s="1"/>
  <c r="X50" i="49" l="1"/>
  <c r="K50" i="49" s="1"/>
  <c r="X48" i="1"/>
  <c r="K48" i="1" s="1"/>
  <c r="C2" i="53" l="1"/>
  <c r="C2" i="54" s="1"/>
  <c r="C2" i="55" s="1"/>
  <c r="C2" i="56" s="1"/>
  <c r="C2" i="57" s="1"/>
  <c r="C2" i="58" s="1"/>
  <c r="C2" i="59" s="1"/>
  <c r="C2" i="60" s="1"/>
  <c r="C2"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C6" authorId="0" shapeId="0" xr:uid="{00000000-0006-0000-0000-000001000000}">
      <text>
        <r>
          <rPr>
            <b/>
            <sz val="9"/>
            <color indexed="81"/>
            <rFont val="Segoe UI"/>
            <family val="2"/>
          </rPr>
          <t>Nadin Arndt:</t>
        </r>
        <r>
          <rPr>
            <sz val="9"/>
            <color indexed="81"/>
            <rFont val="Segoe UI"/>
            <family val="2"/>
          </rPr>
          <t xml:space="preserve">
Bitte wählen Sie hier die mit Ihrem Vorgesetzten abgesprochenen Arbeitstage pro Woche aus. Die Tage, die nicht für Sie zutreffen, können gelöscht werden.</t>
        </r>
      </text>
    </comment>
    <comment ref="M6" authorId="0" shapeId="0" xr:uid="{00000000-0006-0000-0000-000002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000-000003000000}">
      <text>
        <r>
          <rPr>
            <b/>
            <sz val="9"/>
            <color indexed="81"/>
            <rFont val="Segoe UI"/>
            <family val="2"/>
          </rPr>
          <t>Nadin Arndt:</t>
        </r>
        <r>
          <rPr>
            <sz val="9"/>
            <color indexed="81"/>
            <rFont val="Segoe UI"/>
            <family val="2"/>
          </rPr>
          <t xml:space="preserve">
Bei Urlaub in dieser Spalte an den betroffenen vereinbarten Arbeitstagen bitte ein "U" eintragen.
                                                                                                Liegt eine krankheitsbedingte Arbeitsunfähigkeit vor, bitte an den betroffenen vereinbarten Arbeitstagen in dieser Spalte ein "K" angeben.
                                                                                                                                                                   Bei einer Dienstreise bitte an dem betreffenden Arbeitstag ein "DR" eintragen. (Als Arbeitsbeginn gilt der Beginn des Dienstgeschäftes - analog Arbeitsende; Reisezeit ist grundsätzlich keine Arbeitszeit und ist deshalb nicht anzugeben)
An Feiertagen, die zu den grundsätzlich vereinbartenWochenarbeitstagen zählen, können die durchschnittlich regelmäßig erbrachten Stunden für diesen Tag eingetragen werden, die Hilfskraft erbracht hätte, wenn es sich nicht um einen Feiertag handeln würde.</t>
        </r>
      </text>
    </comment>
    <comment ref="D8" authorId="0" shapeId="0" xr:uid="{00000000-0006-0000-0000-000004000000}">
      <text>
        <r>
          <rPr>
            <b/>
            <sz val="9"/>
            <color indexed="81"/>
            <rFont val="Segoe UI"/>
            <family val="2"/>
          </rPr>
          <t>Nadin Arndt:</t>
        </r>
        <r>
          <rPr>
            <sz val="9"/>
            <color indexed="81"/>
            <rFont val="Segoe UI"/>
            <family val="2"/>
          </rPr>
          <t xml:space="preserve">
Bitte den genauen Beginn Ihrer Arbeitszeit eintragen.</t>
        </r>
      </text>
    </comment>
    <comment ref="E8" authorId="0" shapeId="0" xr:uid="{00000000-0006-0000-0000-000005000000}">
      <text>
        <r>
          <rPr>
            <b/>
            <sz val="9"/>
            <color indexed="81"/>
            <rFont val="Segoe UI"/>
            <family val="2"/>
          </rPr>
          <t>Nadin Arndt:</t>
        </r>
        <r>
          <rPr>
            <sz val="9"/>
            <color indexed="81"/>
            <rFont val="Segoe UI"/>
            <family val="2"/>
          </rPr>
          <t xml:space="preserve">
entspricht dem Beginn Ihrer Pausenzeit (min. 30 Minuten bei mehr als  6 Stunden, min. 45 Minuten bei mehr als 9 Stunden Arbeitszeit)</t>
        </r>
      </text>
    </comment>
    <comment ref="H8" authorId="0" shapeId="0" xr:uid="{00000000-0006-0000-0000-000006000000}">
      <text>
        <r>
          <rPr>
            <b/>
            <sz val="9"/>
            <color indexed="81"/>
            <rFont val="Segoe UI"/>
            <family val="2"/>
          </rPr>
          <t>Nadin Arndt:</t>
        </r>
        <r>
          <rPr>
            <sz val="9"/>
            <color indexed="81"/>
            <rFont val="Segoe UI"/>
            <family val="2"/>
          </rPr>
          <t xml:space="preserve">
Entspricht dem Ende Ihrer Pausenzeit.</t>
        </r>
      </text>
    </comment>
    <comment ref="I8" authorId="0" shapeId="0" xr:uid="{00000000-0006-0000-0000-000007000000}">
      <text>
        <r>
          <rPr>
            <b/>
            <sz val="9"/>
            <color indexed="81"/>
            <rFont val="Segoe UI"/>
            <family val="2"/>
          </rPr>
          <t>Nadin Arndt:</t>
        </r>
        <r>
          <rPr>
            <sz val="9"/>
            <color indexed="81"/>
            <rFont val="Segoe UI"/>
            <family val="2"/>
          </rPr>
          <t xml:space="preserve">
Entspricht dem tatsächlichen Ende Ihrer Arbeitszeit.</t>
        </r>
      </text>
    </comment>
    <comment ref="K8" authorId="0" shapeId="0" xr:uid="{00000000-0006-0000-0000-000008000000}">
      <text>
        <r>
          <rPr>
            <b/>
            <sz val="9"/>
            <color indexed="81"/>
            <rFont val="Segoe UI"/>
            <family val="2"/>
          </rPr>
          <t>Nadin Arndt:</t>
        </r>
        <r>
          <rPr>
            <sz val="9"/>
            <color indexed="81"/>
            <rFont val="Segoe UI"/>
            <family val="2"/>
          </rPr>
          <t xml:space="preserve">
Wird automatisch aus den zuvor von Ihnen eingegeben Daten ermittelt.</t>
        </r>
      </text>
    </comment>
    <comment ref="K17" authorId="0" shapeId="0" xr:uid="{00000000-0006-0000-0000-000009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000-00000A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000-00000B000000}">
      <text>
        <r>
          <rPr>
            <b/>
            <sz val="9"/>
            <color indexed="81"/>
            <rFont val="Segoe UI"/>
            <family val="2"/>
          </rPr>
          <t xml:space="preserve">Nadin Arndt
</t>
        </r>
        <r>
          <rPr>
            <sz val="9"/>
            <color indexed="81"/>
            <rFont val="Segoe UI"/>
            <family val="2"/>
          </rPr>
          <t xml:space="preserve">Eine Übertragung von Zeitguthaben bis max. 1 Std. in die folgende Woche ist zulässig.
</t>
        </r>
      </text>
    </comment>
    <comment ref="K41" authorId="0" shapeId="0" xr:uid="{00000000-0006-0000-0000-00000C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000-00000D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000-00000E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M6" authorId="0" shapeId="0" xr:uid="{00000000-0006-0000-0900-000001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900-000002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K17" authorId="0" shapeId="0" xr:uid="{00000000-0006-0000-0900-000003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900-000004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900-000005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900-000006000000}">
      <text>
        <r>
          <rPr>
            <b/>
            <sz val="9"/>
            <color indexed="81"/>
            <rFont val="Segoe UI"/>
            <family val="2"/>
          </rPr>
          <t>Nadin Arndt:</t>
        </r>
        <r>
          <rPr>
            <sz val="9"/>
            <color indexed="81"/>
            <rFont val="Segoe UI"/>
            <family val="2"/>
          </rPr>
          <t xml:space="preserve">
Summe der Wochenstunden darf nicht größer als 19 Stunden sein!</t>
        </r>
      </text>
    </comment>
    <comment ref="K48" authorId="1" shapeId="0" xr:uid="{00000000-0006-0000-0900-000007000000}">
      <text>
        <r>
          <rPr>
            <b/>
            <sz val="9"/>
            <color indexed="81"/>
            <rFont val="Segoe UI"/>
            <family val="2"/>
          </rPr>
          <t>Summe der Wochenstunden darf nicht größer als 19 Stunden sein!</t>
        </r>
        <r>
          <rPr>
            <sz val="9"/>
            <color indexed="81"/>
            <rFont val="Segoe UI"/>
            <family val="2"/>
          </rPr>
          <t xml:space="preserve">
</t>
        </r>
      </text>
    </comment>
    <comment ref="K49" authorId="1" shapeId="0" xr:uid="{00000000-0006-0000-0900-000008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K17" authorId="0" shapeId="0" xr:uid="{00000000-0006-0000-0A00-000001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A00-000002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A00-000003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A00-000004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A00-000005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A00-000006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K17" authorId="0" shapeId="0" xr:uid="{00000000-0006-0000-0B00-000001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B00-000002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B00-000003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B00-000004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B00-000005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B00-000006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K17" authorId="0" shapeId="0" xr:uid="{00000000-0006-0000-0C00-000001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C00-000002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C00-000003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C00-000004000000}">
      <text>
        <r>
          <rPr>
            <b/>
            <sz val="9"/>
            <color indexed="81"/>
            <rFont val="Segoe UI"/>
            <family val="2"/>
          </rPr>
          <t>Nadin Arndt:</t>
        </r>
        <r>
          <rPr>
            <sz val="9"/>
            <color indexed="81"/>
            <rFont val="Segoe UI"/>
            <family val="2"/>
          </rPr>
          <t xml:space="preserve">
Summe der Wochenstunden darf nicht größer als 19 Stunden sein!</t>
        </r>
      </text>
    </comment>
    <comment ref="K48" authorId="1" shapeId="0" xr:uid="{00000000-0006-0000-0C00-000005000000}">
      <text>
        <r>
          <rPr>
            <b/>
            <sz val="9"/>
            <color indexed="81"/>
            <rFont val="Segoe UI"/>
            <family val="2"/>
          </rPr>
          <t>Summe der Wochenstunden darf nicht größer als 19 Stunden sein!</t>
        </r>
        <r>
          <rPr>
            <sz val="9"/>
            <color indexed="81"/>
            <rFont val="Segoe UI"/>
            <family val="2"/>
          </rPr>
          <t xml:space="preserve">
</t>
        </r>
      </text>
    </comment>
    <comment ref="K49" authorId="1" shapeId="0" xr:uid="{00000000-0006-0000-0C00-000006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K17" authorId="0" shapeId="0" xr:uid="{00000000-0006-0000-0100-000001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100-000002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100-000003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100-000004000000}">
      <text>
        <r>
          <rPr>
            <b/>
            <sz val="9"/>
            <color indexed="81"/>
            <rFont val="Segoe UI"/>
            <family val="2"/>
          </rPr>
          <t>Nadin Arndt:</t>
        </r>
        <r>
          <rPr>
            <sz val="9"/>
            <color indexed="81"/>
            <rFont val="Segoe UI"/>
            <family val="2"/>
          </rPr>
          <t xml:space="preserve">
Summe der Wochenstunden darf nicht größer als 19 Stunden sein!</t>
        </r>
      </text>
    </comment>
    <comment ref="K47" authorId="1" shapeId="0" xr:uid="{00000000-0006-0000-0100-000005000000}">
      <text>
        <r>
          <rPr>
            <b/>
            <sz val="9"/>
            <color indexed="81"/>
            <rFont val="Segoe UI"/>
            <family val="2"/>
          </rPr>
          <t>Summe der Wochenstunden darf nicht größer als 19 Stunden sein!</t>
        </r>
        <r>
          <rPr>
            <sz val="9"/>
            <color indexed="81"/>
            <rFont val="Segoe UI"/>
            <family val="2"/>
          </rPr>
          <t xml:space="preserve">
</t>
        </r>
      </text>
    </comment>
    <comment ref="K48" authorId="1" shapeId="0" xr:uid="{00000000-0006-0000-0100-000006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M6" authorId="0" shapeId="0" xr:uid="{00000000-0006-0000-0200-000001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200-000002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K17" authorId="0" shapeId="0" xr:uid="{00000000-0006-0000-0200-000003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200-000004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200-000005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200-000006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200-000007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200-000008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M6" authorId="0" shapeId="0" xr:uid="{00000000-0006-0000-0300-000001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300-000002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K17" authorId="0" shapeId="0" xr:uid="{00000000-0006-0000-0300-000003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300-000004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300-000005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300-000006000000}">
      <text>
        <r>
          <rPr>
            <b/>
            <sz val="9"/>
            <color indexed="81"/>
            <rFont val="Segoe UI"/>
            <family val="2"/>
          </rPr>
          <t>Nadin Arndt:</t>
        </r>
        <r>
          <rPr>
            <sz val="9"/>
            <color indexed="81"/>
            <rFont val="Segoe UI"/>
            <family val="2"/>
          </rPr>
          <t xml:space="preserve">
Summe der Wochenstunden darf nicht größer als 19 Stunden sein!</t>
        </r>
      </text>
    </comment>
    <comment ref="K50" authorId="1" shapeId="0" xr:uid="{00000000-0006-0000-0300-000007000000}">
      <text>
        <r>
          <rPr>
            <b/>
            <sz val="9"/>
            <color indexed="81"/>
            <rFont val="Segoe UI"/>
            <family val="2"/>
          </rPr>
          <t>Summe der Wochenstunden darf nicht größer als 19 Stunden sein!</t>
        </r>
        <r>
          <rPr>
            <sz val="9"/>
            <color indexed="81"/>
            <rFont val="Segoe UI"/>
            <family val="2"/>
          </rPr>
          <t xml:space="preserve">
</t>
        </r>
      </text>
    </comment>
    <comment ref="K51" authorId="1" shapeId="0" xr:uid="{00000000-0006-0000-0300-000008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M6" authorId="0" shapeId="0" xr:uid="{00000000-0006-0000-0400-000001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400-000002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K17" authorId="0" shapeId="0" xr:uid="{00000000-0006-0000-0400-000003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400-000004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400-000005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400-000006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400-000007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400-000008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M6" authorId="0" shapeId="0" xr:uid="{00000000-0006-0000-0500-000001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500-000002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K17" authorId="0" shapeId="0" xr:uid="{00000000-0006-0000-0500-000003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500-000004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500-000005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500-000006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500-000007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500-000008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M6" authorId="0" shapeId="0" xr:uid="{00000000-0006-0000-0600-000001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600-000002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K17" authorId="0" shapeId="0" xr:uid="{00000000-0006-0000-0600-000003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600-000004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600-000005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600-000006000000}">
      <text>
        <r>
          <rPr>
            <b/>
            <sz val="9"/>
            <color indexed="81"/>
            <rFont val="Segoe UI"/>
            <family val="2"/>
          </rPr>
          <t>Nadin Arndt:</t>
        </r>
        <r>
          <rPr>
            <sz val="9"/>
            <color indexed="81"/>
            <rFont val="Segoe UI"/>
            <family val="2"/>
          </rPr>
          <t xml:space="preserve">
Summe der Wochenstunden darf nicht größer als 19 Stunden sein!</t>
        </r>
      </text>
    </comment>
    <comment ref="K50" authorId="1" shapeId="0" xr:uid="{00000000-0006-0000-0600-000007000000}">
      <text>
        <r>
          <rPr>
            <b/>
            <sz val="9"/>
            <color indexed="81"/>
            <rFont val="Segoe UI"/>
            <family val="2"/>
          </rPr>
          <t>Summe der Wochenstunden darf nicht größer als 19 Stunden sein!</t>
        </r>
        <r>
          <rPr>
            <sz val="9"/>
            <color indexed="81"/>
            <rFont val="Segoe UI"/>
            <family val="2"/>
          </rPr>
          <t xml:space="preserve">
</t>
        </r>
      </text>
    </comment>
    <comment ref="K51" authorId="1" shapeId="0" xr:uid="{00000000-0006-0000-0600-000008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M6" authorId="0" shapeId="0" xr:uid="{00000000-0006-0000-0700-000001000000}">
      <text>
        <r>
          <rPr>
            <b/>
            <sz val="9"/>
            <color indexed="81"/>
            <rFont val="Segoe UI"/>
            <family val="2"/>
          </rPr>
          <t>Nadin Arndt:</t>
        </r>
        <r>
          <rPr>
            <sz val="9"/>
            <color indexed="81"/>
            <rFont val="Segoe UI"/>
            <family val="2"/>
          </rPr>
          <t xml:space="preserve">
Bei einer monatlich vereinbarten Arbeitszeit von 20 Std. beträgt die regelmäßige wöchentliche Arbeitszeit 5 Std.</t>
        </r>
      </text>
    </comment>
    <comment ref="M7" authorId="0" shapeId="0" xr:uid="{00000000-0006-0000-0700-000002000000}">
      <text>
        <r>
          <rPr>
            <b/>
            <sz val="9"/>
            <color indexed="81"/>
            <rFont val="Segoe UI"/>
            <family val="2"/>
          </rPr>
          <t>Nadin Arndt:</t>
        </r>
        <r>
          <rPr>
            <sz val="9"/>
            <color indexed="81"/>
            <rFont val="Segoe UI"/>
            <family val="2"/>
          </rPr>
          <t xml:space="preserve">
Bei </t>
        </r>
        <r>
          <rPr>
            <b/>
            <sz val="9"/>
            <color indexed="81"/>
            <rFont val="Segoe UI"/>
            <family val="2"/>
          </rPr>
          <t>Urlaub</t>
        </r>
        <r>
          <rPr>
            <sz val="9"/>
            <color indexed="81"/>
            <rFont val="Segoe UI"/>
            <family val="2"/>
          </rPr>
          <t xml:space="preserve"> in dieser Spalte an den betroffenen vereinbarten Arbeitstagen bitte ein "U" eintragen.
                                                                                                Liegt eine krankheitsbedingte </t>
        </r>
        <r>
          <rPr>
            <b/>
            <sz val="9"/>
            <color indexed="81"/>
            <rFont val="Segoe UI"/>
            <family val="2"/>
          </rPr>
          <t>Arbeitsunfähigkeit</t>
        </r>
        <r>
          <rPr>
            <sz val="9"/>
            <color indexed="81"/>
            <rFont val="Segoe UI"/>
            <family val="2"/>
          </rPr>
          <t xml:space="preserve"> vor, bitte an den betroffenen vereinbarten Arbeitstagen in dieser Spalte ein "K" angeben.
                                                                                                                                                                   Bei einer</t>
        </r>
        <r>
          <rPr>
            <b/>
            <sz val="9"/>
            <color indexed="81"/>
            <rFont val="Segoe UI"/>
            <family val="2"/>
          </rPr>
          <t xml:space="preserve"> Dienstreise</t>
        </r>
        <r>
          <rPr>
            <sz val="9"/>
            <color indexed="81"/>
            <rFont val="Segoe UI"/>
            <family val="2"/>
          </rPr>
          <t xml:space="preserve"> bitte an dem betreffenden Arbeitstag ein "DR" eintragen. (Als Arbeitsbeginn gilt der Beginn des Dienstgeschäftes - analog Arbeitsende; Reisezeit ist grundsätzlich keine Arbeitszeit und ist deshalb nicht anzugeben)
An </t>
        </r>
        <r>
          <rPr>
            <b/>
            <sz val="9"/>
            <color indexed="81"/>
            <rFont val="Segoe UI"/>
            <family val="2"/>
          </rPr>
          <t>Feiertagen</t>
        </r>
        <r>
          <rPr>
            <sz val="9"/>
            <color indexed="81"/>
            <rFont val="Segoe UI"/>
            <family val="2"/>
          </rPr>
          <t>, die zu den grundsätzlich vereinbartenWochenarbeitstagen zählen, können die durchschnittlich regelmäßig erbrachten Stunden für diesen Tag eingetragen werden, die Hilfskraft erbracht hätte, wenn es sich nicht um einen Feiertag handeln würde.</t>
        </r>
      </text>
    </comment>
    <comment ref="K17" authorId="0" shapeId="0" xr:uid="{00000000-0006-0000-0700-000003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700-000004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700-000005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700-000006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700-000007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700-000008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Nadin Arndt</author>
    <author>Ralph Margner</author>
  </authors>
  <commentList>
    <comment ref="K17" authorId="0" shapeId="0" xr:uid="{00000000-0006-0000-0800-000001000000}">
      <text>
        <r>
          <rPr>
            <b/>
            <sz val="9"/>
            <color indexed="81"/>
            <rFont val="Segoe UI"/>
            <family val="2"/>
          </rPr>
          <t>Nadin Arndt:</t>
        </r>
        <r>
          <rPr>
            <sz val="9"/>
            <color indexed="81"/>
            <rFont val="Segoe UI"/>
            <family val="2"/>
          </rPr>
          <t xml:space="preserve">
Summe der Wochenstunden darf nicht größer als 19 Stunden sein!</t>
        </r>
      </text>
    </comment>
    <comment ref="K25" authorId="0" shapeId="0" xr:uid="{00000000-0006-0000-0800-000002000000}">
      <text>
        <r>
          <rPr>
            <b/>
            <sz val="9"/>
            <color indexed="81"/>
            <rFont val="Segoe UI"/>
            <family val="2"/>
          </rPr>
          <t>Nadin Arndt:</t>
        </r>
        <r>
          <rPr>
            <sz val="9"/>
            <color indexed="81"/>
            <rFont val="Segoe UI"/>
            <family val="2"/>
          </rPr>
          <t xml:space="preserve">
Summe der Wochenstunden darf nicht größer als 19 Stunden sein!</t>
        </r>
      </text>
    </comment>
    <comment ref="K33" authorId="1" shapeId="0" xr:uid="{00000000-0006-0000-0800-000003000000}">
      <text>
        <r>
          <rPr>
            <b/>
            <sz val="9"/>
            <color indexed="81"/>
            <rFont val="Segoe UI"/>
            <family val="2"/>
          </rPr>
          <t xml:space="preserve">Nadin Arndt
</t>
        </r>
        <r>
          <rPr>
            <sz val="9"/>
            <color indexed="81"/>
            <rFont val="Segoe UI"/>
            <family val="2"/>
          </rPr>
          <t xml:space="preserve">Summe der Wochenstunden darf nicht größer als 19 Stunden sein!
</t>
        </r>
      </text>
    </comment>
    <comment ref="K41" authorId="0" shapeId="0" xr:uid="{00000000-0006-0000-0800-000004000000}">
      <text>
        <r>
          <rPr>
            <b/>
            <sz val="9"/>
            <color indexed="81"/>
            <rFont val="Segoe UI"/>
            <family val="2"/>
          </rPr>
          <t>Nadin Arndt:</t>
        </r>
        <r>
          <rPr>
            <sz val="9"/>
            <color indexed="81"/>
            <rFont val="Segoe UI"/>
            <family val="2"/>
          </rPr>
          <t xml:space="preserve">
Summe der Wochenstunden darf nicht größer als 19 Stunden sein!</t>
        </r>
      </text>
    </comment>
    <comment ref="K49" authorId="1" shapeId="0" xr:uid="{00000000-0006-0000-0800-000005000000}">
      <text>
        <r>
          <rPr>
            <b/>
            <sz val="9"/>
            <color indexed="81"/>
            <rFont val="Segoe UI"/>
            <family val="2"/>
          </rPr>
          <t>Summe der Wochenstunden darf nicht größer als 19 Stunden sein!</t>
        </r>
        <r>
          <rPr>
            <sz val="9"/>
            <color indexed="81"/>
            <rFont val="Segoe UI"/>
            <family val="2"/>
          </rPr>
          <t xml:space="preserve">
</t>
        </r>
      </text>
    </comment>
    <comment ref="K50" authorId="1" shapeId="0" xr:uid="{00000000-0006-0000-0800-000006000000}">
      <text>
        <r>
          <rPr>
            <b/>
            <sz val="9"/>
            <color indexed="81"/>
            <rFont val="Segoe UI"/>
            <family val="2"/>
          </rPr>
          <t>Nadin Arndt</t>
        </r>
        <r>
          <rPr>
            <sz val="9"/>
            <color indexed="81"/>
            <rFont val="Segoe UI"/>
            <family val="2"/>
          </rPr>
          <t xml:space="preserve">
Alle im jeweiligen Monat erbrachten Gesamtstunden müssen mit den im Arbeitsvertrag vereinbarten Stunden übereinstimmen!
</t>
        </r>
      </text>
    </comment>
  </commentList>
</comments>
</file>

<file path=xl/sharedStrings.xml><?xml version="1.0" encoding="utf-8"?>
<sst xmlns="http://schemas.openxmlformats.org/spreadsheetml/2006/main" count="1472" uniqueCount="94">
  <si>
    <t>Std</t>
  </si>
  <si>
    <t>Min</t>
  </si>
  <si>
    <t>Datum</t>
  </si>
  <si>
    <t xml:space="preserve">von </t>
  </si>
  <si>
    <t>bis</t>
  </si>
  <si>
    <t>Gesamt</t>
  </si>
  <si>
    <t>Mo</t>
  </si>
  <si>
    <t>Di</t>
  </si>
  <si>
    <t>Mi</t>
  </si>
  <si>
    <t>Do</t>
  </si>
  <si>
    <t>Fr</t>
  </si>
  <si>
    <t>Übertrag + Arbeitszeit</t>
  </si>
  <si>
    <t>fortlfd. Übertrag (-/+)</t>
  </si>
  <si>
    <t>Sa</t>
  </si>
  <si>
    <t>1. Zeitangabe (z.B.morgens):</t>
  </si>
  <si>
    <t>2. Zeitangabe (z.B.nachmittags):</t>
  </si>
  <si>
    <t>Uhrzeit dezimal</t>
  </si>
  <si>
    <t>tägl.Arb.-
zeit (dez.)</t>
  </si>
  <si>
    <t>ges. Arb-</t>
  </si>
  <si>
    <t>Arb.-Tage u. Arb.-Zeit pro Woche</t>
  </si>
  <si>
    <t>April</t>
  </si>
  <si>
    <t>August</t>
  </si>
  <si>
    <t>September</t>
  </si>
  <si>
    <t>November</t>
  </si>
  <si>
    <t>Heiligabend</t>
  </si>
  <si>
    <t>Silvester</t>
  </si>
  <si>
    <t>Unterschrift der wiss./</t>
  </si>
  <si>
    <t>stud. Hilfskraft</t>
  </si>
  <si>
    <t>Unterschrift Leiter der Professur</t>
  </si>
  <si>
    <t>(Kostenstellenverantwortlicher)</t>
  </si>
  <si>
    <t>Unterschrift des verantwort-</t>
  </si>
  <si>
    <t>lichen Betreuers</t>
  </si>
  <si>
    <t>Monat</t>
  </si>
  <si>
    <t>&gt; 19 h</t>
  </si>
  <si>
    <t xml:space="preserve">Working time recording for minor scientific and student assistants (please provide seperate time records for several employment contracts)                                                                                   </t>
  </si>
  <si>
    <t xml:space="preserve">In the employment contract agreed, </t>
  </si>
  <si>
    <t xml:space="preserve">monthly working time which is to be </t>
  </si>
  <si>
    <t>provided regularly on a weekly basis</t>
  </si>
  <si>
    <t>(excluding breaks)</t>
  </si>
  <si>
    <t>name, first name</t>
  </si>
  <si>
    <t>month</t>
  </si>
  <si>
    <t>January</t>
  </si>
  <si>
    <t>date of birth</t>
  </si>
  <si>
    <t>hours</t>
  </si>
  <si>
    <t>min</t>
  </si>
  <si>
    <t>contract from</t>
  </si>
  <si>
    <t>cost centre</t>
  </si>
  <si>
    <t>weekly working days</t>
  </si>
  <si>
    <t>day</t>
  </si>
  <si>
    <t>date</t>
  </si>
  <si>
    <t>Tu</t>
  </si>
  <si>
    <t>Th</t>
  </si>
  <si>
    <t>remarks</t>
  </si>
  <si>
    <t>"H" for holidays</t>
  </si>
  <si>
    <t>"S" for sick</t>
  </si>
  <si>
    <t>We</t>
  </si>
  <si>
    <t>Su</t>
  </si>
  <si>
    <t>total week</t>
  </si>
  <si>
    <t>total</t>
  </si>
  <si>
    <t>Proof of working hours must be submitted by the supervisor no later than the third working day of the following month.</t>
  </si>
  <si>
    <t>sign of the scientific/</t>
  </si>
  <si>
    <t>student assistent</t>
  </si>
  <si>
    <t xml:space="preserve">sign of the responsible </t>
  </si>
  <si>
    <t>supervisor</t>
  </si>
  <si>
    <t>sign of the head of professorship</t>
  </si>
  <si>
    <t>1. Time indication (e.g., in the morning)</t>
  </si>
  <si>
    <t>2. Time (e.g., evening)</t>
  </si>
  <si>
    <t>from</t>
  </si>
  <si>
    <t>to</t>
  </si>
  <si>
    <t>hour</t>
  </si>
  <si>
    <t>February</t>
  </si>
  <si>
    <t>until</t>
  </si>
  <si>
    <t>Holiday (Neujahr)</t>
  </si>
  <si>
    <t>Holiday (Karfreitag)</t>
  </si>
  <si>
    <t>Holiday (Ostermontag)</t>
  </si>
  <si>
    <t>Holiday (Christi Himmelfahrt)</t>
  </si>
  <si>
    <t>Holiday (Tag der Arbeit)</t>
  </si>
  <si>
    <t>May</t>
  </si>
  <si>
    <t>March</t>
  </si>
  <si>
    <t>Holiday  (Pfingstmontag)</t>
  </si>
  <si>
    <t>June</t>
  </si>
  <si>
    <t>July</t>
  </si>
  <si>
    <t>Holiday (Tag d. dt. Einheit)</t>
  </si>
  <si>
    <t>Holiday (Reformationstag)</t>
  </si>
  <si>
    <t>Holiday (Bußtag)</t>
  </si>
  <si>
    <t>Holiday (Weihnachten)</t>
  </si>
  <si>
    <t>December</t>
  </si>
  <si>
    <t>October</t>
  </si>
  <si>
    <t xml:space="preserve">the break times are at least 45 minutes </t>
  </si>
  <si>
    <t>with working time&gt; 9 h !!! have to</t>
  </si>
  <si>
    <t>Working time must not&gt; 10 h !!!</t>
  </si>
  <si>
    <t>with working time&gt; 6 h !!! have to</t>
  </si>
  <si>
    <t xml:space="preserve">the break times are at least 30 minutes </t>
  </si>
  <si>
    <t xml:space="preserve">Total hours must match field K2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</si>
</sst>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Red]\-0\ "/>
    <numFmt numFmtId="165" formatCode="0.00_ ;[Red]\-0.00\ "/>
    <numFmt numFmtId="166" formatCode="h:mm"/>
  </numFmts>
  <fonts count="44">
    <font>
      <sz val="10"/>
      <name val="Arial"/>
    </font>
    <font>
      <b/>
      <sz val="10"/>
      <name val="Times New Roman"/>
      <family val="1"/>
    </font>
    <font>
      <sz val="8"/>
      <name val="Times New Roman"/>
      <family val="1"/>
    </font>
    <font>
      <i/>
      <sz val="8"/>
      <name val="Times New Roman"/>
      <family val="1"/>
    </font>
    <font>
      <b/>
      <sz val="8"/>
      <name val="Times New Roman"/>
      <family val="1"/>
    </font>
    <font>
      <sz val="10"/>
      <name val="Times New Roman"/>
      <family val="1"/>
    </font>
    <font>
      <sz val="7"/>
      <name val="Times New Roman"/>
      <family val="1"/>
    </font>
    <font>
      <sz val="7"/>
      <name val="Arial"/>
      <family val="2"/>
    </font>
    <font>
      <sz val="9"/>
      <color indexed="81"/>
      <name val="Segoe UI"/>
      <family val="2"/>
    </font>
    <font>
      <b/>
      <sz val="9"/>
      <color indexed="81"/>
      <name val="Segoe UI"/>
      <family val="2"/>
    </font>
    <font>
      <b/>
      <sz val="10"/>
      <name val="Roboto Condensed Light"/>
    </font>
    <font>
      <b/>
      <sz val="8"/>
      <name val="Roboto Condensed Light"/>
    </font>
    <font>
      <b/>
      <sz val="7"/>
      <name val="Roboto Condensed Light"/>
    </font>
    <font>
      <sz val="10"/>
      <name val="Roboto Condensed Light"/>
    </font>
    <font>
      <b/>
      <sz val="11"/>
      <name val="Roboto Condensed Light"/>
    </font>
    <font>
      <sz val="8"/>
      <name val="Roboto Condensed Light"/>
    </font>
    <font>
      <sz val="7"/>
      <name val="Roboto Condensed Light"/>
    </font>
    <font>
      <i/>
      <sz val="8"/>
      <name val="Roboto Condensed Light"/>
    </font>
    <font>
      <sz val="9"/>
      <name val="Roboto Condensed Light"/>
    </font>
    <font>
      <sz val="10"/>
      <name val="Calibri"/>
      <family val="2"/>
    </font>
    <font>
      <sz val="9"/>
      <color rgb="FFFF0000"/>
      <name val="Roboto Condensed Light"/>
    </font>
    <font>
      <b/>
      <u/>
      <sz val="10"/>
      <color indexed="10"/>
      <name val="Roboto Condensed Light"/>
    </font>
    <font>
      <sz val="10"/>
      <name val="Arial"/>
      <family val="2"/>
    </font>
    <font>
      <i/>
      <sz val="8"/>
      <name val="Arial"/>
      <family val="2"/>
    </font>
    <font>
      <b/>
      <sz val="11"/>
      <name val="Arial Narrow"/>
      <family val="2"/>
    </font>
    <font>
      <b/>
      <sz val="10"/>
      <name val="Arial Narrow"/>
      <family val="2"/>
    </font>
    <font>
      <sz val="10"/>
      <name val="Arial Narrow"/>
      <family val="2"/>
    </font>
    <font>
      <b/>
      <sz val="12"/>
      <name val="Arial Narrow"/>
      <family val="2"/>
    </font>
    <font>
      <sz val="8"/>
      <name val="Arial Narrow"/>
      <family val="2"/>
    </font>
    <font>
      <i/>
      <sz val="8"/>
      <name val="Arial Narrow"/>
      <family val="2"/>
    </font>
    <font>
      <sz val="9"/>
      <name val="Arial Narrow"/>
      <family val="2"/>
    </font>
    <font>
      <sz val="7"/>
      <name val="Arial Narrow"/>
      <family val="2"/>
    </font>
    <font>
      <sz val="9"/>
      <color rgb="FFFF0000"/>
      <name val="Arial Narrow"/>
      <family val="2"/>
    </font>
    <font>
      <sz val="9"/>
      <name val="Arial"/>
      <family val="2"/>
    </font>
    <font>
      <sz val="8"/>
      <color indexed="10"/>
      <name val="Arial"/>
      <family val="2"/>
    </font>
    <font>
      <b/>
      <sz val="10"/>
      <color rgb="FFFF0000"/>
      <name val="Arial"/>
      <family val="2"/>
    </font>
    <font>
      <b/>
      <sz val="10"/>
      <color rgb="FFFF0000"/>
      <name val="Roboto Condensed Light"/>
    </font>
    <font>
      <sz val="10"/>
      <color rgb="FFFF0000"/>
      <name val="Roboto Condensed Light"/>
    </font>
    <font>
      <sz val="10"/>
      <color rgb="FFFF0000"/>
      <name val="Arial"/>
      <family val="2"/>
    </font>
    <font>
      <u/>
      <sz val="10"/>
      <name val="Arial Narrow"/>
      <family val="2"/>
    </font>
    <font>
      <sz val="6"/>
      <name val="Arial"/>
      <family val="2"/>
    </font>
    <font>
      <sz val="6"/>
      <name val="Roboto Condensed Light"/>
    </font>
    <font>
      <sz val="10"/>
      <name val="Arial Unicode MS"/>
      <family val="2"/>
    </font>
    <font>
      <b/>
      <sz val="9"/>
      <color rgb="FFFF0000"/>
      <name val="Arial"/>
      <family val="2"/>
    </font>
  </fonts>
  <fills count="11">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26"/>
        <bgColor indexed="64"/>
      </patternFill>
    </fill>
    <fill>
      <patternFill patternType="solid">
        <fgColor indexed="27"/>
        <bgColor indexed="64"/>
      </patternFill>
    </fill>
    <fill>
      <patternFill patternType="gray125">
        <bgColor indexed="41"/>
      </patternFill>
    </fill>
    <fill>
      <patternFill patternType="solid">
        <fgColor indexed="45"/>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86">
    <border>
      <left/>
      <right/>
      <top/>
      <bottom/>
      <diagonal/>
    </border>
    <border>
      <left/>
      <right/>
      <top/>
      <bottom style="thin">
        <color indexed="64"/>
      </bottom>
      <diagonal/>
    </border>
    <border>
      <left style="thin">
        <color indexed="64"/>
      </left>
      <right/>
      <top/>
      <bottom/>
      <diagonal/>
    </border>
    <border>
      <left style="hair">
        <color indexed="22"/>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hair">
        <color indexed="64"/>
      </right>
      <top style="medium">
        <color indexed="64"/>
      </top>
      <bottom style="hair">
        <color auto="1"/>
      </bottom>
      <diagonal/>
    </border>
    <border>
      <left style="hair">
        <color indexed="64"/>
      </left>
      <right style="thin">
        <color indexed="64"/>
      </right>
      <top style="medium">
        <color indexed="64"/>
      </top>
      <bottom style="hair">
        <color auto="1"/>
      </bottom>
      <diagonal/>
    </border>
    <border>
      <left style="hair">
        <color indexed="64"/>
      </left>
      <right/>
      <top style="medium">
        <color indexed="64"/>
      </top>
      <bottom style="hair">
        <color auto="1"/>
      </bottom>
      <diagonal/>
    </border>
    <border>
      <left/>
      <right style="thin">
        <color indexed="64"/>
      </right>
      <top/>
      <bottom style="thin">
        <color theme="1"/>
      </bottom>
      <diagonal/>
    </border>
    <border>
      <left/>
      <right/>
      <top/>
      <bottom style="thin">
        <color theme="1"/>
      </bottom>
      <diagonal/>
    </border>
    <border>
      <left style="thin">
        <color rgb="FFFF0000"/>
      </left>
      <right style="hair">
        <color indexed="64"/>
      </right>
      <top style="thin">
        <color rgb="FFFF0000"/>
      </top>
      <bottom style="thin">
        <color rgb="FFFF0000"/>
      </bottom>
      <diagonal/>
    </border>
    <border>
      <left style="hair">
        <color indexed="64"/>
      </left>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rgb="FFFF0000"/>
      </top>
      <bottom style="thin">
        <color rgb="FFFF0000"/>
      </bottom>
      <diagonal/>
    </border>
    <border>
      <left style="hair">
        <color indexed="64"/>
      </left>
      <right style="thin">
        <color rgb="FFFF0000"/>
      </right>
      <top style="thin">
        <color rgb="FFFF0000"/>
      </top>
      <bottom style="thin">
        <color rgb="FFFF0000"/>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rgb="FFFF0000"/>
      </left>
      <right/>
      <top style="thin">
        <color rgb="FFFF0000"/>
      </top>
      <bottom style="thin">
        <color rgb="FFFF0000"/>
      </bottom>
      <diagonal/>
    </border>
    <border>
      <left style="thin">
        <color indexed="64"/>
      </left>
      <right style="hair">
        <color indexed="64"/>
      </right>
      <top style="thin">
        <color rgb="FFFF0000"/>
      </top>
      <bottom style="thin">
        <color rgb="FFFF0000"/>
      </bottom>
      <diagonal/>
    </border>
    <border>
      <left style="hair">
        <color indexed="22"/>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s>
  <cellStyleXfs count="1">
    <xf numFmtId="0" fontId="0" fillId="0" borderId="0"/>
  </cellStyleXfs>
  <cellXfs count="556">
    <xf numFmtId="0" fontId="0" fillId="0" borderId="0" xfId="0"/>
    <xf numFmtId="0" fontId="2" fillId="0" borderId="0" xfId="0" applyFont="1"/>
    <xf numFmtId="0" fontId="3" fillId="0" borderId="0" xfId="0" applyFont="1"/>
    <xf numFmtId="0" fontId="5" fillId="0" borderId="1" xfId="0" applyFont="1" applyBorder="1"/>
    <xf numFmtId="0" fontId="5" fillId="0" borderId="0" xfId="0" applyFont="1"/>
    <xf numFmtId="0" fontId="5" fillId="0" borderId="0" xfId="0" applyFont="1" applyFill="1"/>
    <xf numFmtId="0" fontId="0" fillId="0" borderId="0" xfId="0" applyAlignment="1">
      <alignment horizontal="center"/>
    </xf>
    <xf numFmtId="0" fontId="6" fillId="0" borderId="0" xfId="0" applyFont="1"/>
    <xf numFmtId="0" fontId="2" fillId="0" borderId="0" xfId="0" applyFont="1" applyBorder="1"/>
    <xf numFmtId="0" fontId="6" fillId="2" borderId="4" xfId="0" applyFont="1" applyFill="1" applyBorder="1"/>
    <xf numFmtId="0" fontId="2" fillId="0" borderId="0" xfId="0" applyFont="1" applyFill="1" applyBorder="1" applyAlignment="1">
      <alignment horizontal="center" vertical="center"/>
    </xf>
    <xf numFmtId="46" fontId="2" fillId="0" borderId="0" xfId="0" applyNumberFormat="1" applyFont="1" applyFill="1" applyBorder="1" applyAlignment="1">
      <alignment horizontal="center"/>
    </xf>
    <xf numFmtId="0" fontId="4" fillId="0" borderId="0" xfId="0"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3" borderId="5" xfId="0" applyFont="1" applyFill="1" applyBorder="1" applyAlignment="1">
      <alignment horizontal="center" vertical="center"/>
    </xf>
    <xf numFmtId="0" fontId="7" fillId="5" borderId="9" xfId="0" applyFont="1" applyFill="1" applyBorder="1" applyAlignment="1">
      <alignment horizontal="center"/>
    </xf>
    <xf numFmtId="0" fontId="7" fillId="5" borderId="10" xfId="0" applyFont="1" applyFill="1" applyBorder="1" applyAlignment="1">
      <alignment horizontal="center"/>
    </xf>
    <xf numFmtId="0" fontId="7" fillId="4" borderId="10" xfId="0" applyFont="1" applyFill="1" applyBorder="1" applyAlignment="1">
      <alignment horizontal="center"/>
    </xf>
    <xf numFmtId="0" fontId="7" fillId="4" borderId="9" xfId="0" applyFont="1" applyFill="1" applyBorder="1" applyAlignment="1">
      <alignment horizontal="center"/>
    </xf>
    <xf numFmtId="0" fontId="2" fillId="3" borderId="11" xfId="0" applyFont="1" applyFill="1" applyBorder="1" applyAlignment="1">
      <alignment horizontal="center"/>
    </xf>
    <xf numFmtId="0" fontId="2" fillId="3" borderId="5" xfId="0" applyFont="1" applyFill="1" applyBorder="1" applyAlignment="1">
      <alignment horizontal="center"/>
    </xf>
    <xf numFmtId="0" fontId="6" fillId="2" borderId="12" xfId="0" applyFont="1" applyFill="1" applyBorder="1" applyAlignment="1">
      <alignment horizontal="center" wrapText="1"/>
    </xf>
    <xf numFmtId="0" fontId="7" fillId="2" borderId="13" xfId="0" applyFont="1" applyFill="1" applyBorder="1" applyAlignment="1">
      <alignment horizontal="center"/>
    </xf>
    <xf numFmtId="0" fontId="7" fillId="2" borderId="12" xfId="0" applyFont="1" applyFill="1" applyBorder="1" applyAlignment="1">
      <alignment horizontal="center"/>
    </xf>
    <xf numFmtId="0" fontId="7" fillId="5" borderId="14" xfId="0" applyFont="1" applyFill="1" applyBorder="1" applyAlignment="1">
      <alignment horizontal="center"/>
    </xf>
    <xf numFmtId="0" fontId="7" fillId="5" borderId="15" xfId="0" applyFont="1" applyFill="1" applyBorder="1" applyAlignment="1">
      <alignment horizontal="center"/>
    </xf>
    <xf numFmtId="0" fontId="7" fillId="5" borderId="18" xfId="0" applyFont="1" applyFill="1" applyBorder="1" applyAlignment="1">
      <alignment horizontal="center"/>
    </xf>
    <xf numFmtId="0" fontId="7" fillId="5" borderId="19" xfId="0" applyFont="1" applyFill="1" applyBorder="1" applyAlignment="1">
      <alignment horizontal="center"/>
    </xf>
    <xf numFmtId="0" fontId="7" fillId="4" borderId="18" xfId="0" applyFont="1" applyFill="1" applyBorder="1" applyAlignment="1">
      <alignment horizontal="center"/>
    </xf>
    <xf numFmtId="0" fontId="7" fillId="4" borderId="19" xfId="0" applyFont="1" applyFill="1" applyBorder="1" applyAlignment="1">
      <alignment horizontal="center"/>
    </xf>
    <xf numFmtId="0" fontId="7" fillId="2" borderId="6" xfId="0" applyFont="1" applyFill="1" applyBorder="1" applyAlignment="1">
      <alignment horizontal="center"/>
    </xf>
    <xf numFmtId="0" fontId="7" fillId="5" borderId="20" xfId="0" applyFont="1" applyFill="1" applyBorder="1" applyAlignment="1">
      <alignment horizontal="center"/>
    </xf>
    <xf numFmtId="0" fontId="7" fillId="5" borderId="21" xfId="0" applyFont="1" applyFill="1" applyBorder="1" applyAlignment="1">
      <alignment horizontal="center"/>
    </xf>
    <xf numFmtId="0" fontId="7" fillId="4" borderId="20" xfId="0" applyFont="1" applyFill="1" applyBorder="1" applyAlignment="1">
      <alignment horizontal="center"/>
    </xf>
    <xf numFmtId="0" fontId="7" fillId="4" borderId="21" xfId="0" applyFont="1" applyFill="1" applyBorder="1" applyAlignment="1">
      <alignment horizontal="center"/>
    </xf>
    <xf numFmtId="0" fontId="2" fillId="3" borderId="32" xfId="0" applyFont="1" applyFill="1" applyBorder="1" applyAlignment="1">
      <alignment horizontal="center" vertical="center"/>
    </xf>
    <xf numFmtId="0" fontId="2" fillId="3" borderId="32" xfId="0" applyFont="1" applyFill="1" applyBorder="1" applyAlignment="1">
      <alignment horizontal="center"/>
    </xf>
    <xf numFmtId="0" fontId="7" fillId="5" borderId="33" xfId="0" applyFont="1" applyFill="1" applyBorder="1" applyAlignment="1">
      <alignment horizontal="center"/>
    </xf>
    <xf numFmtId="0" fontId="7" fillId="5" borderId="34" xfId="0" applyFont="1" applyFill="1" applyBorder="1" applyAlignment="1">
      <alignment horizontal="center"/>
    </xf>
    <xf numFmtId="0" fontId="7" fillId="5" borderId="35" xfId="0" applyFont="1" applyFill="1" applyBorder="1" applyAlignment="1">
      <alignment horizontal="center"/>
    </xf>
    <xf numFmtId="0" fontId="7" fillId="5" borderId="36" xfId="0" applyFont="1" applyFill="1" applyBorder="1" applyAlignment="1">
      <alignment horizontal="center"/>
    </xf>
    <xf numFmtId="0" fontId="1" fillId="0" borderId="0" xfId="0" applyFont="1"/>
    <xf numFmtId="0" fontId="11" fillId="0" borderId="0" xfId="0" applyFont="1"/>
    <xf numFmtId="0" fontId="12" fillId="0" borderId="0" xfId="0" applyFont="1"/>
    <xf numFmtId="0" fontId="15" fillId="3" borderId="32" xfId="0" applyFont="1" applyFill="1" applyBorder="1" applyAlignment="1">
      <alignment horizontal="center" vertical="center"/>
    </xf>
    <xf numFmtId="0" fontId="15" fillId="3"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xf numFmtId="0" fontId="16" fillId="0" borderId="0" xfId="0" applyFont="1"/>
    <xf numFmtId="0" fontId="15" fillId="0" borderId="0" xfId="0" applyFont="1" applyFill="1" applyBorder="1" applyAlignment="1">
      <alignment horizontal="center"/>
    </xf>
    <xf numFmtId="2" fontId="13" fillId="0" borderId="0" xfId="0" applyNumberFormat="1" applyFont="1" applyBorder="1" applyProtection="1"/>
    <xf numFmtId="46" fontId="15" fillId="0" borderId="0" xfId="0" applyNumberFormat="1" applyFont="1" applyFill="1" applyBorder="1" applyAlignment="1">
      <alignment horizontal="center"/>
    </xf>
    <xf numFmtId="0" fontId="13" fillId="0" borderId="0" xfId="0" applyFont="1" applyAlignment="1">
      <alignment horizontal="center"/>
    </xf>
    <xf numFmtId="0" fontId="13" fillId="0" borderId="41" xfId="0" applyFont="1" applyBorder="1" applyProtection="1"/>
    <xf numFmtId="0" fontId="13" fillId="0" borderId="2" xfId="0" applyFont="1" applyBorder="1" applyAlignment="1" applyProtection="1">
      <alignment horizontal="centerContinuous"/>
    </xf>
    <xf numFmtId="0" fontId="13" fillId="0" borderId="0" xfId="0" applyFont="1" applyBorder="1" applyAlignment="1" applyProtection="1">
      <alignment horizontal="centerContinuous"/>
    </xf>
    <xf numFmtId="0" fontId="13" fillId="0" borderId="0" xfId="0" applyFont="1" applyBorder="1" applyAlignment="1" applyProtection="1">
      <alignment horizontal="center"/>
    </xf>
    <xf numFmtId="0" fontId="11" fillId="0" borderId="0" xfId="0" applyFont="1" applyBorder="1" applyAlignment="1">
      <alignment horizontal="center"/>
    </xf>
    <xf numFmtId="0" fontId="15" fillId="0" borderId="0" xfId="0" applyFont="1" applyBorder="1"/>
    <xf numFmtId="0" fontId="16" fillId="2" borderId="4" xfId="0" applyFont="1" applyFill="1" applyBorder="1"/>
    <xf numFmtId="0" fontId="17" fillId="0" borderId="41" xfId="0" applyFont="1" applyBorder="1" applyProtection="1"/>
    <xf numFmtId="0" fontId="17" fillId="0" borderId="2" xfId="0" applyFont="1" applyBorder="1" applyAlignment="1" applyProtection="1">
      <alignment horizontal="center"/>
    </xf>
    <xf numFmtId="0" fontId="17" fillId="0" borderId="0" xfId="0" applyFont="1" applyBorder="1" applyAlignment="1" applyProtection="1">
      <alignment horizontal="center"/>
    </xf>
    <xf numFmtId="1" fontId="17" fillId="0" borderId="2" xfId="0" applyNumberFormat="1" applyFont="1" applyBorder="1" applyAlignment="1" applyProtection="1">
      <alignment horizontal="center"/>
    </xf>
    <xf numFmtId="1" fontId="17" fillId="0" borderId="3" xfId="0" applyNumberFormat="1" applyFont="1" applyBorder="1" applyAlignment="1" applyProtection="1">
      <alignment horizontal="center"/>
    </xf>
    <xf numFmtId="0" fontId="17" fillId="0" borderId="23" xfId="0" applyFont="1" applyBorder="1" applyAlignment="1" applyProtection="1">
      <alignment horizontal="center"/>
    </xf>
    <xf numFmtId="0" fontId="15" fillId="3" borderId="32" xfId="0" applyFont="1" applyFill="1" applyBorder="1" applyAlignment="1">
      <alignment horizontal="center"/>
    </xf>
    <xf numFmtId="0" fontId="15" fillId="3" borderId="5" xfId="0" applyFont="1" applyFill="1" applyBorder="1" applyAlignment="1">
      <alignment horizontal="center"/>
    </xf>
    <xf numFmtId="0" fontId="15" fillId="3" borderId="11" xfId="0" applyFont="1" applyFill="1" applyBorder="1" applyAlignment="1">
      <alignment horizontal="center"/>
    </xf>
    <xf numFmtId="0" fontId="16" fillId="2" borderId="12" xfId="0" applyFont="1" applyFill="1" applyBorder="1" applyAlignment="1">
      <alignment horizontal="center" wrapText="1"/>
    </xf>
    <xf numFmtId="0" fontId="13" fillId="0" borderId="6" xfId="0" applyFont="1" applyBorder="1"/>
    <xf numFmtId="0" fontId="16" fillId="5" borderId="33" xfId="0" applyFont="1" applyFill="1" applyBorder="1" applyAlignment="1">
      <alignment horizontal="center"/>
    </xf>
    <xf numFmtId="0" fontId="16" fillId="5" borderId="9" xfId="0" applyFont="1" applyFill="1" applyBorder="1" applyAlignment="1">
      <alignment horizontal="center"/>
    </xf>
    <xf numFmtId="0" fontId="16" fillId="5" borderId="10" xfId="0" applyFont="1" applyFill="1" applyBorder="1" applyAlignment="1">
      <alignment horizontal="center"/>
    </xf>
    <xf numFmtId="0" fontId="16" fillId="4" borderId="10" xfId="0" applyFont="1" applyFill="1" applyBorder="1" applyAlignment="1">
      <alignment horizontal="center"/>
    </xf>
    <xf numFmtId="0" fontId="16" fillId="4" borderId="9" xfId="0" applyFont="1" applyFill="1" applyBorder="1" applyAlignment="1">
      <alignment horizontal="center"/>
    </xf>
    <xf numFmtId="0" fontId="16" fillId="2" borderId="13" xfId="0" applyFont="1" applyFill="1" applyBorder="1" applyAlignment="1">
      <alignment horizontal="center"/>
    </xf>
    <xf numFmtId="0" fontId="13" fillId="0" borderId="26" xfId="0" applyFont="1" applyBorder="1"/>
    <xf numFmtId="0" fontId="13" fillId="0" borderId="13" xfId="0" applyFont="1" applyBorder="1"/>
    <xf numFmtId="0" fontId="13" fillId="4" borderId="44" xfId="0" applyFont="1" applyFill="1" applyBorder="1" applyProtection="1"/>
    <xf numFmtId="0" fontId="13" fillId="4" borderId="22" xfId="0" applyFont="1" applyFill="1" applyBorder="1" applyProtection="1"/>
    <xf numFmtId="0" fontId="16" fillId="5" borderId="34" xfId="0" applyFont="1" applyFill="1" applyBorder="1" applyAlignment="1">
      <alignment horizontal="center"/>
    </xf>
    <xf numFmtId="0" fontId="16" fillId="5" borderId="14" xfId="0" applyFont="1" applyFill="1" applyBorder="1" applyAlignment="1">
      <alignment horizontal="center"/>
    </xf>
    <xf numFmtId="0" fontId="16" fillId="5" borderId="15" xfId="0" applyFont="1" applyFill="1" applyBorder="1" applyAlignment="1">
      <alignment horizontal="center"/>
    </xf>
    <xf numFmtId="0" fontId="16" fillId="4" borderId="15" xfId="0" applyFont="1" applyFill="1" applyBorder="1" applyAlignment="1">
      <alignment horizontal="center"/>
    </xf>
    <xf numFmtId="0" fontId="16" fillId="4" borderId="14" xfId="0" applyFont="1" applyFill="1" applyBorder="1" applyAlignment="1">
      <alignment horizontal="center"/>
    </xf>
    <xf numFmtId="0" fontId="16" fillId="2" borderId="12" xfId="0" applyFont="1" applyFill="1" applyBorder="1" applyAlignment="1">
      <alignment horizontal="center"/>
    </xf>
    <xf numFmtId="0" fontId="16" fillId="4" borderId="16" xfId="0" applyFont="1" applyFill="1" applyBorder="1" applyAlignment="1">
      <alignment horizontal="left"/>
    </xf>
    <xf numFmtId="0" fontId="16" fillId="4" borderId="16" xfId="0" applyFont="1" applyFill="1" applyBorder="1" applyAlignment="1">
      <alignment horizontal="center"/>
    </xf>
    <xf numFmtId="0" fontId="16" fillId="4" borderId="17" xfId="0" applyFont="1" applyFill="1" applyBorder="1" applyAlignment="1">
      <alignment horizontal="center"/>
    </xf>
    <xf numFmtId="0" fontId="16" fillId="0" borderId="0" xfId="0" applyFont="1" applyAlignment="1">
      <alignment horizontal="center"/>
    </xf>
    <xf numFmtId="0" fontId="15" fillId="4" borderId="24" xfId="0" applyFont="1" applyFill="1" applyBorder="1"/>
    <xf numFmtId="0" fontId="16" fillId="4" borderId="24" xfId="0" applyFont="1" applyFill="1" applyBorder="1" applyAlignment="1">
      <alignment horizontal="center"/>
    </xf>
    <xf numFmtId="20" fontId="16" fillId="4" borderId="24" xfId="0" applyNumberFormat="1" applyFont="1" applyFill="1" applyBorder="1" applyAlignment="1">
      <alignment horizontal="right"/>
    </xf>
    <xf numFmtId="0" fontId="16" fillId="5" borderId="35" xfId="0" applyFont="1" applyFill="1" applyBorder="1" applyAlignment="1">
      <alignment horizontal="center"/>
    </xf>
    <xf numFmtId="0" fontId="16" fillId="5" borderId="19" xfId="0" applyFont="1" applyFill="1" applyBorder="1" applyAlignment="1">
      <alignment horizontal="center"/>
    </xf>
    <xf numFmtId="0" fontId="16" fillId="5" borderId="18" xfId="0" applyFont="1" applyFill="1" applyBorder="1" applyAlignment="1">
      <alignment horizontal="center"/>
    </xf>
    <xf numFmtId="0" fontId="16" fillId="4" borderId="18" xfId="0" applyFont="1" applyFill="1" applyBorder="1" applyAlignment="1">
      <alignment horizontal="center"/>
    </xf>
    <xf numFmtId="0" fontId="16" fillId="4" borderId="19" xfId="0" applyFont="1" applyFill="1" applyBorder="1" applyAlignment="1">
      <alignment horizontal="center"/>
    </xf>
    <xf numFmtId="0" fontId="16" fillId="2" borderId="6" xfId="0" applyFont="1" applyFill="1" applyBorder="1" applyAlignment="1">
      <alignment horizontal="center"/>
    </xf>
    <xf numFmtId="0" fontId="13" fillId="4" borderId="13" xfId="0" applyFont="1" applyFill="1" applyBorder="1" applyProtection="1"/>
    <xf numFmtId="0" fontId="16" fillId="5" borderId="36" xfId="0" applyFont="1" applyFill="1" applyBorder="1" applyAlignment="1">
      <alignment horizontal="center"/>
    </xf>
    <xf numFmtId="0" fontId="16" fillId="5" borderId="21" xfId="0" applyFont="1" applyFill="1" applyBorder="1" applyAlignment="1">
      <alignment horizontal="center"/>
    </xf>
    <xf numFmtId="0" fontId="16" fillId="5" borderId="20" xfId="0" applyFont="1" applyFill="1" applyBorder="1" applyAlignment="1">
      <alignment horizontal="center"/>
    </xf>
    <xf numFmtId="0" fontId="16" fillId="4" borderId="20" xfId="0" applyFont="1" applyFill="1" applyBorder="1" applyAlignment="1">
      <alignment horizontal="center"/>
    </xf>
    <xf numFmtId="0" fontId="16" fillId="4" borderId="21" xfId="0" applyFont="1" applyFill="1" applyBorder="1" applyAlignment="1">
      <alignment horizontal="center"/>
    </xf>
    <xf numFmtId="0" fontId="13" fillId="4" borderId="42" xfId="0" applyFont="1" applyFill="1" applyBorder="1" applyProtection="1"/>
    <xf numFmtId="0" fontId="16" fillId="6" borderId="0" xfId="0" applyFont="1" applyFill="1" applyAlignment="1">
      <alignment horizontal="center"/>
    </xf>
    <xf numFmtId="2" fontId="16" fillId="7" borderId="32" xfId="0" applyNumberFormat="1" applyFont="1" applyFill="1" applyBorder="1" applyAlignment="1">
      <alignment horizontal="center"/>
    </xf>
    <xf numFmtId="0" fontId="16" fillId="4" borderId="22" xfId="0" applyFont="1" applyFill="1" applyBorder="1" applyAlignment="1">
      <alignment horizontal="center"/>
    </xf>
    <xf numFmtId="20" fontId="16" fillId="4" borderId="22" xfId="0" applyNumberFormat="1" applyFont="1" applyFill="1" applyBorder="1" applyAlignment="1">
      <alignment horizontal="right"/>
    </xf>
    <xf numFmtId="0" fontId="13" fillId="0" borderId="0" xfId="0" applyFont="1"/>
    <xf numFmtId="0" fontId="15" fillId="0" borderId="0" xfId="0" applyFont="1"/>
    <xf numFmtId="0" fontId="13" fillId="0" borderId="1" xfId="0" applyFont="1" applyBorder="1"/>
    <xf numFmtId="0" fontId="10" fillId="0" borderId="0" xfId="0" applyFont="1" applyAlignment="1">
      <alignment horizontal="center"/>
    </xf>
    <xf numFmtId="49" fontId="17" fillId="0" borderId="0" xfId="0" applyNumberFormat="1" applyFont="1"/>
    <xf numFmtId="49" fontId="13" fillId="0" borderId="0" xfId="0" applyNumberFormat="1" applyFont="1"/>
    <xf numFmtId="0" fontId="17" fillId="0" borderId="0" xfId="0" applyFont="1"/>
    <xf numFmtId="0" fontId="13" fillId="0" borderId="0" xfId="0" applyFont="1" applyBorder="1"/>
    <xf numFmtId="49" fontId="13" fillId="0" borderId="0" xfId="0" applyNumberFormat="1" applyFont="1" applyBorder="1" applyAlignment="1" applyProtection="1">
      <alignment horizontal="center"/>
    </xf>
    <xf numFmtId="0" fontId="18" fillId="0" borderId="0" xfId="0" applyFont="1" applyBorder="1" applyAlignment="1" applyProtection="1">
      <alignment vertical="center"/>
    </xf>
    <xf numFmtId="14" fontId="18" fillId="0" borderId="0" xfId="0" applyNumberFormat="1" applyFont="1" applyBorder="1" applyAlignment="1" applyProtection="1">
      <alignment horizontal="center" vertical="center"/>
    </xf>
    <xf numFmtId="20" fontId="13" fillId="0" borderId="0" xfId="0" applyNumberFormat="1" applyFont="1" applyBorder="1" applyAlignment="1" applyProtection="1">
      <alignment horizontal="center" vertical="center"/>
    </xf>
    <xf numFmtId="20" fontId="13" fillId="0" borderId="0" xfId="0" applyNumberFormat="1" applyFont="1" applyBorder="1" applyAlignment="1" applyProtection="1">
      <alignment horizontal="centerContinuous" vertical="center"/>
    </xf>
    <xf numFmtId="0" fontId="10" fillId="0" borderId="0" xfId="0" applyFont="1" applyBorder="1" applyAlignment="1" applyProtection="1">
      <alignment horizontal="right" vertical="center"/>
    </xf>
    <xf numFmtId="0" fontId="10" fillId="0" borderId="0" xfId="0" applyNumberFormat="1" applyFont="1" applyBorder="1" applyAlignment="1" applyProtection="1">
      <alignment horizontal="center"/>
    </xf>
    <xf numFmtId="2" fontId="16" fillId="7" borderId="0" xfId="0" applyNumberFormat="1" applyFont="1" applyFill="1" applyBorder="1" applyAlignment="1">
      <alignment horizontal="center"/>
    </xf>
    <xf numFmtId="0" fontId="16" fillId="4" borderId="0" xfId="0" applyFont="1" applyFill="1" applyBorder="1" applyAlignment="1">
      <alignment horizontal="center"/>
    </xf>
    <xf numFmtId="20" fontId="16" fillId="4" borderId="0" xfId="0" applyNumberFormat="1" applyFont="1" applyFill="1" applyBorder="1" applyAlignment="1">
      <alignment horizontal="right"/>
    </xf>
    <xf numFmtId="165" fontId="16" fillId="4" borderId="0" xfId="0" applyNumberFormat="1" applyFont="1" applyFill="1" applyBorder="1" applyAlignment="1">
      <alignment horizontal="center"/>
    </xf>
    <xf numFmtId="0" fontId="13" fillId="0" borderId="47" xfId="0" applyFont="1" applyBorder="1" applyAlignment="1" applyProtection="1">
      <alignment horizontal="center" vertical="center"/>
    </xf>
    <xf numFmtId="0" fontId="13" fillId="0" borderId="11" xfId="0" applyFont="1" applyBorder="1" applyProtection="1"/>
    <xf numFmtId="49" fontId="14" fillId="0" borderId="47" xfId="0" applyNumberFormat="1" applyFont="1" applyBorder="1" applyAlignment="1" applyProtection="1">
      <alignment horizontal="center"/>
    </xf>
    <xf numFmtId="0" fontId="13" fillId="0" borderId="47" xfId="0" applyFont="1" applyBorder="1" applyProtection="1"/>
    <xf numFmtId="0" fontId="13" fillId="0" borderId="53" xfId="0" applyFont="1" applyBorder="1" applyProtection="1"/>
    <xf numFmtId="164" fontId="13" fillId="0" borderId="12" xfId="0" applyNumberFormat="1" applyFont="1" applyFill="1" applyBorder="1" applyAlignment="1" applyProtection="1">
      <alignment horizontal="left"/>
    </xf>
    <xf numFmtId="164" fontId="13" fillId="0" borderId="41" xfId="0" applyNumberFormat="1" applyFont="1" applyFill="1" applyBorder="1" applyAlignment="1" applyProtection="1">
      <alignment horizontal="left" vertical="center"/>
    </xf>
    <xf numFmtId="0" fontId="19" fillId="0" borderId="0" xfId="0" applyFont="1"/>
    <xf numFmtId="0" fontId="13" fillId="0" borderId="41" xfId="0" applyFont="1" applyBorder="1" applyAlignment="1" applyProtection="1">
      <alignment horizontal="center"/>
    </xf>
    <xf numFmtId="0" fontId="13" fillId="0" borderId="0" xfId="0" applyFont="1" applyBorder="1" applyProtection="1"/>
    <xf numFmtId="0" fontId="18" fillId="0" borderId="22" xfId="0" applyFont="1" applyBorder="1" applyAlignment="1" applyProtection="1">
      <alignment vertical="center"/>
    </xf>
    <xf numFmtId="14" fontId="18" fillId="0" borderId="1" xfId="0" applyNumberFormat="1" applyFont="1" applyBorder="1" applyAlignment="1" applyProtection="1">
      <alignment horizontal="center" vertical="center"/>
    </xf>
    <xf numFmtId="20" fontId="13" fillId="0" borderId="1" xfId="0" applyNumberFormat="1" applyFont="1" applyBorder="1" applyAlignment="1" applyProtection="1">
      <alignment horizontal="center" vertical="center"/>
    </xf>
    <xf numFmtId="20" fontId="13" fillId="0" borderId="1" xfId="0" applyNumberFormat="1" applyFont="1" applyBorder="1" applyAlignment="1" applyProtection="1">
      <alignment horizontal="centerContinuous" vertical="center"/>
    </xf>
    <xf numFmtId="0" fontId="10" fillId="0" borderId="1" xfId="0" applyFont="1" applyBorder="1" applyAlignment="1" applyProtection="1">
      <alignment horizontal="right" vertical="center"/>
    </xf>
    <xf numFmtId="0" fontId="13" fillId="0" borderId="61" xfId="0" applyFont="1" applyBorder="1" applyProtection="1"/>
    <xf numFmtId="14" fontId="18" fillId="0" borderId="62" xfId="0" applyNumberFormat="1" applyFont="1" applyBorder="1" applyAlignment="1" applyProtection="1">
      <alignment horizontal="center"/>
    </xf>
    <xf numFmtId="20" fontId="13" fillId="0" borderId="62" xfId="0" applyNumberFormat="1" applyFont="1" applyBorder="1" applyAlignment="1" applyProtection="1">
      <alignment horizontal="center"/>
    </xf>
    <xf numFmtId="20" fontId="13" fillId="0" borderId="61" xfId="0" applyNumberFormat="1" applyFont="1" applyBorder="1" applyAlignment="1" applyProtection="1">
      <alignment horizontal="centerContinuous"/>
    </xf>
    <xf numFmtId="20" fontId="13" fillId="0" borderId="62" xfId="0" applyNumberFormat="1" applyFont="1" applyBorder="1" applyAlignment="1" applyProtection="1">
      <alignment horizontal="centerContinuous"/>
    </xf>
    <xf numFmtId="20" fontId="13" fillId="0" borderId="62" xfId="0" applyNumberFormat="1" applyFont="1" applyBorder="1" applyAlignment="1" applyProtection="1">
      <alignment horizontal="right"/>
    </xf>
    <xf numFmtId="20" fontId="13" fillId="0" borderId="63" xfId="0" applyNumberFormat="1" applyFont="1" applyBorder="1" applyAlignment="1" applyProtection="1">
      <alignment horizontal="centerContinuous"/>
    </xf>
    <xf numFmtId="2" fontId="15" fillId="0" borderId="60" xfId="0" applyNumberFormat="1" applyFont="1" applyBorder="1" applyAlignment="1" applyProtection="1">
      <alignment horizontal="right"/>
    </xf>
    <xf numFmtId="0" fontId="13" fillId="0" borderId="2" xfId="0" applyFont="1" applyBorder="1" applyAlignment="1" applyProtection="1">
      <alignment horizontal="center"/>
    </xf>
    <xf numFmtId="0" fontId="13" fillId="0" borderId="46" xfId="0" applyFont="1" applyBorder="1" applyAlignment="1" applyProtection="1">
      <alignment horizontal="center"/>
    </xf>
    <xf numFmtId="0" fontId="20" fillId="0" borderId="0" xfId="0" applyFont="1" applyBorder="1" applyAlignment="1" applyProtection="1">
      <alignment vertical="center"/>
    </xf>
    <xf numFmtId="0" fontId="13" fillId="0" borderId="53" xfId="0" applyFont="1" applyBorder="1" applyAlignment="1" applyProtection="1">
      <alignment horizontal="center" vertical="center"/>
      <protection locked="0"/>
    </xf>
    <xf numFmtId="14" fontId="18" fillId="8" borderId="26" xfId="0" applyNumberFormat="1" applyFont="1" applyFill="1" applyBorder="1" applyAlignment="1" applyProtection="1">
      <alignment horizontal="center"/>
      <protection locked="0"/>
    </xf>
    <xf numFmtId="0" fontId="13" fillId="0" borderId="0" xfId="0" applyFont="1" applyBorder="1" applyAlignment="1" applyProtection="1"/>
    <xf numFmtId="0" fontId="13" fillId="0" borderId="0" xfId="0" applyFont="1" applyProtection="1"/>
    <xf numFmtId="0" fontId="13" fillId="0" borderId="22" xfId="0" applyFont="1" applyBorder="1" applyAlignment="1" applyProtection="1">
      <alignment horizontal="center"/>
    </xf>
    <xf numFmtId="0" fontId="16" fillId="0" borderId="2" xfId="0" applyFont="1" applyBorder="1" applyAlignment="1" applyProtection="1">
      <alignment horizontal="centerContinuous"/>
    </xf>
    <xf numFmtId="0" fontId="13" fillId="0" borderId="46" xfId="0" applyFont="1" applyBorder="1" applyAlignment="1" applyProtection="1">
      <alignment horizontal="centerContinuous"/>
    </xf>
    <xf numFmtId="14" fontId="18" fillId="4" borderId="13" xfId="0" applyNumberFormat="1" applyFont="1" applyFill="1" applyBorder="1" applyAlignment="1" applyProtection="1">
      <alignment horizontal="center"/>
    </xf>
    <xf numFmtId="14" fontId="18" fillId="4" borderId="12" xfId="0" applyNumberFormat="1" applyFont="1" applyFill="1" applyBorder="1" applyAlignment="1" applyProtection="1">
      <alignment horizontal="center"/>
    </xf>
    <xf numFmtId="164" fontId="13" fillId="8" borderId="30" xfId="0" applyNumberFormat="1" applyFont="1" applyFill="1" applyBorder="1" applyAlignment="1" applyProtection="1">
      <alignment horizontal="center"/>
    </xf>
    <xf numFmtId="164" fontId="13" fillId="8" borderId="9" xfId="0" applyNumberFormat="1" applyFont="1" applyFill="1" applyBorder="1" applyAlignment="1" applyProtection="1">
      <alignment horizontal="center"/>
    </xf>
    <xf numFmtId="164" fontId="13" fillId="8" borderId="10" xfId="0" applyNumberFormat="1" applyFont="1" applyFill="1" applyBorder="1" applyAlignment="1" applyProtection="1">
      <alignment horizontal="center"/>
    </xf>
    <xf numFmtId="164" fontId="13" fillId="8" borderId="31" xfId="0" applyNumberFormat="1" applyFont="1" applyFill="1" applyBorder="1" applyAlignment="1" applyProtection="1">
      <alignment horizontal="center"/>
    </xf>
    <xf numFmtId="165" fontId="16" fillId="8" borderId="38" xfId="0" applyNumberFormat="1" applyFont="1" applyFill="1" applyBorder="1" applyAlignment="1" applyProtection="1">
      <alignment horizontal="center"/>
    </xf>
    <xf numFmtId="164" fontId="13" fillId="8" borderId="1" xfId="0" applyNumberFormat="1" applyFont="1" applyFill="1" applyBorder="1" applyAlignment="1" applyProtection="1">
      <alignment horizontal="center"/>
    </xf>
    <xf numFmtId="164" fontId="13" fillId="8" borderId="48" xfId="0" applyNumberFormat="1" applyFont="1" applyFill="1" applyBorder="1" applyAlignment="1" applyProtection="1">
      <alignment horizontal="center"/>
    </xf>
    <xf numFmtId="164" fontId="13" fillId="8" borderId="49" xfId="0" applyNumberFormat="1" applyFont="1" applyFill="1" applyBorder="1" applyAlignment="1" applyProtection="1">
      <alignment horizontal="center"/>
    </xf>
    <xf numFmtId="164" fontId="13" fillId="8" borderId="50" xfId="0" applyNumberFormat="1" applyFont="1" applyFill="1" applyBorder="1" applyAlignment="1" applyProtection="1">
      <alignment horizontal="center"/>
    </xf>
    <xf numFmtId="165" fontId="16" fillId="8" borderId="51" xfId="0" applyNumberFormat="1" applyFont="1" applyFill="1" applyBorder="1" applyAlignment="1" applyProtection="1">
      <alignment horizontal="center"/>
    </xf>
    <xf numFmtId="2" fontId="13" fillId="8" borderId="13" xfId="0" applyNumberFormat="1" applyFont="1" applyFill="1" applyBorder="1" applyProtection="1"/>
    <xf numFmtId="2" fontId="10" fillId="8" borderId="12" xfId="0" applyNumberFormat="1" applyFont="1" applyFill="1" applyBorder="1" applyProtection="1"/>
    <xf numFmtId="2" fontId="11" fillId="8" borderId="13" xfId="0" applyNumberFormat="1" applyFont="1" applyFill="1" applyBorder="1" applyProtection="1"/>
    <xf numFmtId="2" fontId="11" fillId="8" borderId="12" xfId="0" applyNumberFormat="1" applyFont="1" applyFill="1" applyBorder="1" applyProtection="1"/>
    <xf numFmtId="164" fontId="13" fillId="8" borderId="43" xfId="0" applyNumberFormat="1" applyFont="1" applyFill="1" applyBorder="1" applyAlignment="1" applyProtection="1">
      <alignment horizontal="center"/>
    </xf>
    <xf numFmtId="164" fontId="13" fillId="8" borderId="21" xfId="0" applyNumberFormat="1" applyFont="1" applyFill="1" applyBorder="1" applyAlignment="1" applyProtection="1">
      <alignment horizontal="center"/>
    </xf>
    <xf numFmtId="164" fontId="13" fillId="8" borderId="20" xfId="0" applyNumberFormat="1" applyFont="1" applyFill="1" applyBorder="1" applyAlignment="1" applyProtection="1">
      <alignment horizontal="center"/>
    </xf>
    <xf numFmtId="164" fontId="13" fillId="8" borderId="52" xfId="0" applyNumberFormat="1" applyFont="1" applyFill="1" applyBorder="1" applyAlignment="1" applyProtection="1">
      <alignment horizontal="center"/>
    </xf>
    <xf numFmtId="2" fontId="10" fillId="8" borderId="13" xfId="0" applyNumberFormat="1" applyFont="1" applyFill="1" applyBorder="1" applyProtection="1"/>
    <xf numFmtId="2" fontId="13" fillId="0" borderId="12" xfId="0" applyNumberFormat="1" applyFont="1" applyBorder="1" applyAlignment="1" applyProtection="1">
      <alignment wrapText="1"/>
    </xf>
    <xf numFmtId="0" fontId="13" fillId="0" borderId="46" xfId="0" applyFont="1" applyBorder="1" applyAlignment="1" applyProtection="1">
      <alignment horizontal="center"/>
    </xf>
    <xf numFmtId="0" fontId="11" fillId="0" borderId="0" xfId="0" applyFont="1" applyAlignment="1">
      <alignment wrapText="1"/>
    </xf>
    <xf numFmtId="0" fontId="12" fillId="0" borderId="0" xfId="0" applyFont="1" applyAlignment="1">
      <alignment wrapText="1"/>
    </xf>
    <xf numFmtId="0" fontId="1" fillId="0" borderId="0" xfId="0" applyFont="1" applyAlignment="1">
      <alignment wrapText="1"/>
    </xf>
    <xf numFmtId="0" fontId="22" fillId="0" borderId="0" xfId="0" applyFont="1"/>
    <xf numFmtId="49" fontId="23" fillId="0" borderId="0" xfId="0" applyNumberFormat="1" applyFont="1"/>
    <xf numFmtId="0" fontId="23" fillId="0" borderId="0" xfId="0" applyFont="1"/>
    <xf numFmtId="0" fontId="26" fillId="0" borderId="11" xfId="0" applyFont="1" applyBorder="1" applyAlignment="1" applyProtection="1">
      <alignment horizontal="left" vertical="center"/>
    </xf>
    <xf numFmtId="0" fontId="27" fillId="0" borderId="47" xfId="0" applyFont="1" applyFill="1" applyBorder="1" applyAlignment="1" applyProtection="1">
      <alignment horizontal="center" vertical="center"/>
    </xf>
    <xf numFmtId="0" fontId="26" fillId="0" borderId="47" xfId="0" applyFont="1" applyBorder="1" applyAlignment="1" applyProtection="1"/>
    <xf numFmtId="0" fontId="25" fillId="5" borderId="4" xfId="0" applyNumberFormat="1" applyFont="1" applyFill="1" applyBorder="1" applyAlignment="1" applyProtection="1">
      <alignment horizontal="center" vertical="center"/>
      <protection locked="0"/>
    </xf>
    <xf numFmtId="0" fontId="26" fillId="0" borderId="4" xfId="0" applyFont="1" applyBorder="1" applyAlignment="1" applyProtection="1">
      <alignment horizontal="left" vertical="center"/>
    </xf>
    <xf numFmtId="0" fontId="26" fillId="0" borderId="47" xfId="0" applyFont="1" applyBorder="1" applyAlignment="1" applyProtection="1">
      <alignment horizontal="center" vertical="center"/>
    </xf>
    <xf numFmtId="0" fontId="28" fillId="0" borderId="0" xfId="0" applyFont="1" applyFill="1" applyBorder="1" applyAlignment="1" applyProtection="1">
      <alignment horizontal="center" vertical="center"/>
    </xf>
    <xf numFmtId="0" fontId="26" fillId="0" borderId="0" xfId="0" applyFont="1" applyBorder="1" applyProtection="1"/>
    <xf numFmtId="164" fontId="28" fillId="0" borderId="12" xfId="0" applyNumberFormat="1" applyFont="1" applyFill="1" applyBorder="1" applyAlignment="1" applyProtection="1">
      <alignment horizontal="center"/>
    </xf>
    <xf numFmtId="0" fontId="26" fillId="0" borderId="41" xfId="0" applyFont="1" applyBorder="1" applyAlignment="1" applyProtection="1">
      <alignment horizontal="left" vertical="center"/>
    </xf>
    <xf numFmtId="0" fontId="26" fillId="0" borderId="11" xfId="0" applyFont="1" applyBorder="1" applyProtection="1"/>
    <xf numFmtId="49" fontId="24" fillId="0" borderId="47" xfId="0" applyNumberFormat="1" applyFont="1" applyBorder="1" applyAlignment="1" applyProtection="1">
      <alignment horizontal="center"/>
    </xf>
    <xf numFmtId="164" fontId="26" fillId="0" borderId="12" xfId="0" applyNumberFormat="1" applyFont="1" applyFill="1" applyBorder="1" applyAlignment="1" applyProtection="1">
      <alignment horizontal="left"/>
    </xf>
    <xf numFmtId="0" fontId="26" fillId="0" borderId="0" xfId="0" applyFont="1" applyBorder="1" applyAlignment="1" applyProtection="1"/>
    <xf numFmtId="0" fontId="26" fillId="0" borderId="0" xfId="0" applyFont="1" applyProtection="1"/>
    <xf numFmtId="164" fontId="26" fillId="0" borderId="41" xfId="0" applyNumberFormat="1" applyFont="1" applyFill="1" applyBorder="1" applyAlignment="1" applyProtection="1">
      <alignment horizontal="left" vertical="center"/>
    </xf>
    <xf numFmtId="0" fontId="26" fillId="0" borderId="47" xfId="0" applyFont="1" applyBorder="1" applyProtection="1"/>
    <xf numFmtId="0" fontId="26" fillId="0" borderId="22" xfId="0" applyFont="1" applyBorder="1" applyAlignment="1" applyProtection="1">
      <alignment horizontal="center"/>
    </xf>
    <xf numFmtId="2" fontId="26" fillId="0" borderId="0" xfId="0" applyNumberFormat="1" applyFont="1" applyBorder="1" applyProtection="1"/>
    <xf numFmtId="0" fontId="26" fillId="0" borderId="24" xfId="0" applyFont="1" applyBorder="1" applyProtection="1"/>
    <xf numFmtId="0" fontId="26" fillId="0" borderId="17" xfId="0" applyFont="1" applyBorder="1" applyAlignment="1" applyProtection="1">
      <alignment horizontal="center" vertical="center"/>
    </xf>
    <xf numFmtId="0" fontId="26" fillId="0" borderId="24" xfId="0" applyFont="1" applyBorder="1" applyAlignment="1" applyProtection="1">
      <alignment horizontal="center" vertical="center"/>
      <protection locked="0"/>
    </xf>
    <xf numFmtId="0" fontId="26" fillId="0" borderId="53" xfId="0" applyFont="1" applyBorder="1" applyAlignment="1" applyProtection="1">
      <alignment horizontal="center" vertical="center"/>
      <protection locked="0"/>
    </xf>
    <xf numFmtId="0" fontId="26" fillId="0" borderId="4" xfId="0" applyFont="1" applyBorder="1" applyProtection="1"/>
    <xf numFmtId="0" fontId="26" fillId="0" borderId="4" xfId="0" applyFont="1" applyBorder="1" applyAlignment="1" applyProtection="1">
      <alignment horizontal="center"/>
    </xf>
    <xf numFmtId="0" fontId="28" fillId="0" borderId="24" xfId="0" applyFont="1" applyBorder="1" applyAlignment="1" applyProtection="1">
      <alignment horizontal="centerContinuous"/>
    </xf>
    <xf numFmtId="0" fontId="28" fillId="0" borderId="0" xfId="0" applyFont="1" applyBorder="1" applyAlignment="1" applyProtection="1">
      <alignment horizontal="centerContinuous"/>
    </xf>
    <xf numFmtId="0" fontId="28" fillId="0" borderId="46" xfId="0" applyFont="1" applyBorder="1" applyAlignment="1" applyProtection="1">
      <alignment horizontal="centerContinuous"/>
    </xf>
    <xf numFmtId="0" fontId="26" fillId="0" borderId="17" xfId="0" applyFont="1" applyBorder="1" applyAlignment="1" applyProtection="1">
      <alignment horizontal="centerContinuous"/>
    </xf>
    <xf numFmtId="0" fontId="26" fillId="0" borderId="41" xfId="0" applyFont="1" applyBorder="1" applyAlignment="1" applyProtection="1">
      <alignment horizontal="center"/>
    </xf>
    <xf numFmtId="0" fontId="26" fillId="0" borderId="41" xfId="0" applyFont="1" applyBorder="1" applyProtection="1"/>
    <xf numFmtId="0" fontId="26" fillId="0" borderId="2" xfId="0" applyFont="1" applyBorder="1" applyAlignment="1" applyProtection="1">
      <alignment horizontal="centerContinuous"/>
    </xf>
    <xf numFmtId="0" fontId="26" fillId="0" borderId="0" xfId="0" applyFont="1" applyBorder="1" applyAlignment="1" applyProtection="1">
      <alignment horizontal="centerContinuous"/>
    </xf>
    <xf numFmtId="0" fontId="26" fillId="0" borderId="0" xfId="0" applyFont="1" applyBorder="1" applyAlignment="1" applyProtection="1">
      <alignment horizontal="center"/>
    </xf>
    <xf numFmtId="0" fontId="26" fillId="0" borderId="2" xfId="0" applyFont="1" applyBorder="1" applyAlignment="1" applyProtection="1">
      <alignment horizontal="center"/>
    </xf>
    <xf numFmtId="0" fontId="26" fillId="0" borderId="46" xfId="0" applyFont="1" applyBorder="1" applyAlignment="1" applyProtection="1">
      <alignment horizontal="center"/>
    </xf>
    <xf numFmtId="0" fontId="29" fillId="0" borderId="41" xfId="0" applyFont="1" applyBorder="1" applyProtection="1"/>
    <xf numFmtId="0" fontId="29" fillId="0" borderId="12" xfId="0" applyFont="1" applyBorder="1" applyProtection="1"/>
    <xf numFmtId="0" fontId="29" fillId="0" borderId="2" xfId="0" applyFont="1" applyBorder="1" applyAlignment="1" applyProtection="1">
      <alignment horizontal="center"/>
    </xf>
    <xf numFmtId="0" fontId="29" fillId="0" borderId="0" xfId="0" applyFont="1" applyBorder="1" applyAlignment="1" applyProtection="1">
      <alignment horizontal="center"/>
    </xf>
    <xf numFmtId="1" fontId="29" fillId="0" borderId="2" xfId="0" applyNumberFormat="1" applyFont="1" applyBorder="1" applyAlignment="1" applyProtection="1">
      <alignment horizontal="center"/>
    </xf>
    <xf numFmtId="1" fontId="29" fillId="0" borderId="3" xfId="0" applyNumberFormat="1" applyFont="1" applyBorder="1" applyAlignment="1" applyProtection="1">
      <alignment horizontal="center"/>
    </xf>
    <xf numFmtId="0" fontId="29" fillId="0" borderId="23" xfId="0" applyFont="1" applyBorder="1" applyAlignment="1" applyProtection="1">
      <alignment horizontal="center"/>
    </xf>
    <xf numFmtId="0" fontId="26" fillId="0" borderId="6" xfId="0" applyFont="1" applyBorder="1"/>
    <xf numFmtId="165" fontId="26" fillId="0" borderId="37" xfId="0" applyNumberFormat="1" applyFont="1" applyBorder="1" applyAlignment="1" applyProtection="1">
      <alignment horizontal="center"/>
      <protection locked="0"/>
    </xf>
    <xf numFmtId="0" fontId="26" fillId="0" borderId="26" xfId="0" applyFont="1" applyBorder="1"/>
    <xf numFmtId="2" fontId="26" fillId="0" borderId="13" xfId="0" applyNumberFormat="1" applyFont="1" applyBorder="1" applyAlignment="1" applyProtection="1">
      <alignment horizontal="left"/>
      <protection locked="0"/>
    </xf>
    <xf numFmtId="0" fontId="26" fillId="0" borderId="13" xfId="0" applyFont="1" applyBorder="1"/>
    <xf numFmtId="164" fontId="26" fillId="0" borderId="9" xfId="0" applyNumberFormat="1" applyFont="1" applyBorder="1" applyAlignment="1" applyProtection="1">
      <alignment horizontal="center"/>
      <protection locked="0"/>
    </xf>
    <xf numFmtId="164" fontId="26" fillId="0" borderId="10" xfId="0" applyNumberFormat="1" applyFont="1" applyBorder="1" applyAlignment="1" applyProtection="1">
      <alignment horizontal="center"/>
      <protection locked="0"/>
    </xf>
    <xf numFmtId="164" fontId="26" fillId="0" borderId="30" xfId="0" applyNumberFormat="1" applyFont="1" applyBorder="1" applyAlignment="1" applyProtection="1">
      <alignment horizontal="center"/>
      <protection locked="0"/>
    </xf>
    <xf numFmtId="164" fontId="26" fillId="0" borderId="31" xfId="0" applyNumberFormat="1" applyFont="1" applyBorder="1" applyAlignment="1" applyProtection="1">
      <alignment horizontal="center"/>
      <protection locked="0"/>
    </xf>
    <xf numFmtId="165" fontId="31" fillId="0" borderId="38" xfId="0" applyNumberFormat="1" applyFont="1" applyBorder="1" applyAlignment="1" applyProtection="1">
      <alignment horizontal="center"/>
      <protection locked="0"/>
    </xf>
    <xf numFmtId="0" fontId="26" fillId="4" borderId="44" xfId="0" applyFont="1" applyFill="1" applyBorder="1" applyProtection="1"/>
    <xf numFmtId="14" fontId="30" fillId="4" borderId="26" xfId="0" applyNumberFormat="1" applyFont="1" applyFill="1" applyBorder="1" applyAlignment="1" applyProtection="1">
      <alignment horizontal="center"/>
    </xf>
    <xf numFmtId="164" fontId="26" fillId="4" borderId="30" xfId="0" applyNumberFormat="1" applyFont="1" applyFill="1" applyBorder="1" applyAlignment="1" applyProtection="1">
      <alignment horizontal="center"/>
      <protection locked="0"/>
    </xf>
    <xf numFmtId="164" fontId="26" fillId="4" borderId="9" xfId="0" applyNumberFormat="1" applyFont="1" applyFill="1" applyBorder="1" applyAlignment="1" applyProtection="1">
      <alignment horizontal="center"/>
      <protection locked="0"/>
    </xf>
    <xf numFmtId="164" fontId="26" fillId="4" borderId="10" xfId="0" applyNumberFormat="1" applyFont="1" applyFill="1" applyBorder="1" applyAlignment="1" applyProtection="1">
      <alignment horizontal="center"/>
      <protection locked="0"/>
    </xf>
    <xf numFmtId="164" fontId="26" fillId="4" borderId="31" xfId="0" applyNumberFormat="1" applyFont="1" applyFill="1" applyBorder="1" applyAlignment="1" applyProtection="1">
      <alignment horizontal="center"/>
      <protection locked="0"/>
    </xf>
    <xf numFmtId="2" fontId="26" fillId="4" borderId="13" xfId="0" applyNumberFormat="1" applyFont="1" applyFill="1" applyBorder="1" applyAlignment="1" applyProtection="1">
      <alignment horizontal="left"/>
      <protection locked="0"/>
    </xf>
    <xf numFmtId="0" fontId="26" fillId="4" borderId="22" xfId="0" applyFont="1" applyFill="1" applyBorder="1" applyProtection="1"/>
    <xf numFmtId="14" fontId="30" fillId="4" borderId="45" xfId="0" applyNumberFormat="1" applyFont="1" applyFill="1" applyBorder="1" applyAlignment="1" applyProtection="1">
      <alignment horizontal="center"/>
    </xf>
    <xf numFmtId="164" fontId="26" fillId="4" borderId="1" xfId="0" applyNumberFormat="1" applyFont="1" applyFill="1" applyBorder="1" applyAlignment="1" applyProtection="1">
      <alignment horizontal="center"/>
      <protection locked="0"/>
    </xf>
    <xf numFmtId="164" fontId="26" fillId="4" borderId="48" xfId="0" applyNumberFormat="1" applyFont="1" applyFill="1" applyBorder="1" applyAlignment="1" applyProtection="1">
      <alignment horizontal="center"/>
      <protection locked="0"/>
    </xf>
    <xf numFmtId="164" fontId="26" fillId="4" borderId="49" xfId="0" applyNumberFormat="1" applyFont="1" applyFill="1" applyBorder="1" applyAlignment="1" applyProtection="1">
      <alignment horizontal="center"/>
      <protection locked="0"/>
    </xf>
    <xf numFmtId="164" fontId="26" fillId="4" borderId="50" xfId="0" applyNumberFormat="1" applyFont="1" applyFill="1" applyBorder="1" applyAlignment="1" applyProtection="1">
      <alignment horizontal="center"/>
      <protection locked="0"/>
    </xf>
    <xf numFmtId="165" fontId="31" fillId="4" borderId="51" xfId="0" applyNumberFormat="1" applyFont="1" applyFill="1" applyBorder="1" applyAlignment="1" applyProtection="1">
      <alignment horizontal="center"/>
      <protection locked="0"/>
    </xf>
    <xf numFmtId="0" fontId="26" fillId="0" borderId="61" xfId="0" applyFont="1" applyBorder="1" applyProtection="1"/>
    <xf numFmtId="14" fontId="30" fillId="0" borderId="62" xfId="0" applyNumberFormat="1" applyFont="1" applyBorder="1" applyAlignment="1" applyProtection="1">
      <alignment horizontal="center"/>
    </xf>
    <xf numFmtId="20" fontId="26" fillId="0" borderId="62" xfId="0" applyNumberFormat="1" applyFont="1" applyBorder="1" applyAlignment="1" applyProtection="1">
      <alignment horizontal="center"/>
    </xf>
    <xf numFmtId="20" fontId="26" fillId="0" borderId="61" xfId="0" applyNumberFormat="1" applyFont="1" applyBorder="1" applyAlignment="1" applyProtection="1">
      <alignment horizontal="centerContinuous"/>
    </xf>
    <xf numFmtId="20" fontId="26" fillId="0" borderId="62" xfId="0" applyNumberFormat="1" applyFont="1" applyBorder="1" applyAlignment="1" applyProtection="1">
      <alignment horizontal="centerContinuous"/>
    </xf>
    <xf numFmtId="20" fontId="26" fillId="0" borderId="62" xfId="0" applyNumberFormat="1" applyFont="1" applyBorder="1" applyAlignment="1" applyProtection="1">
      <alignment horizontal="right"/>
    </xf>
    <xf numFmtId="20" fontId="26" fillId="0" borderId="63" xfId="0" applyNumberFormat="1" applyFont="1" applyBorder="1" applyAlignment="1" applyProtection="1">
      <alignment horizontal="centerContinuous"/>
    </xf>
    <xf numFmtId="2" fontId="28" fillId="0" borderId="60" xfId="0" applyNumberFormat="1" applyFont="1" applyBorder="1" applyAlignment="1" applyProtection="1">
      <alignment horizontal="right"/>
    </xf>
    <xf numFmtId="164" fontId="26" fillId="0" borderId="27" xfId="0" applyNumberFormat="1" applyFont="1" applyBorder="1" applyAlignment="1" applyProtection="1">
      <alignment horizontal="center"/>
      <protection locked="0"/>
    </xf>
    <xf numFmtId="164" fontId="26" fillId="0" borderId="28" xfId="0" applyNumberFormat="1" applyFont="1" applyBorder="1" applyAlignment="1" applyProtection="1">
      <alignment horizontal="center"/>
      <protection locked="0"/>
    </xf>
    <xf numFmtId="164" fontId="26" fillId="0" borderId="7" xfId="0" applyNumberFormat="1" applyFont="1" applyBorder="1" applyAlignment="1" applyProtection="1">
      <alignment horizontal="center"/>
      <protection locked="0"/>
    </xf>
    <xf numFmtId="2" fontId="26" fillId="0" borderId="26" xfId="0" applyNumberFormat="1" applyFont="1" applyBorder="1" applyProtection="1">
      <protection locked="0"/>
    </xf>
    <xf numFmtId="0" fontId="26" fillId="4" borderId="13" xfId="0" applyFont="1" applyFill="1" applyBorder="1" applyProtection="1"/>
    <xf numFmtId="164" fontId="26" fillId="0" borderId="39" xfId="0" applyNumberFormat="1" applyFont="1" applyBorder="1" applyAlignment="1" applyProtection="1">
      <alignment horizontal="center"/>
      <protection locked="0"/>
    </xf>
    <xf numFmtId="164" fontId="26" fillId="0" borderId="44" xfId="0" applyNumberFormat="1" applyFont="1" applyBorder="1" applyAlignment="1" applyProtection="1">
      <alignment horizontal="center"/>
      <protection locked="0"/>
    </xf>
    <xf numFmtId="0" fontId="26" fillId="4" borderId="42" xfId="0" applyFont="1" applyFill="1" applyBorder="1" applyProtection="1"/>
    <xf numFmtId="0" fontId="30" fillId="0" borderId="22" xfId="0" applyFont="1" applyBorder="1" applyAlignment="1" applyProtection="1">
      <alignment vertical="center"/>
    </xf>
    <xf numFmtId="14" fontId="30" fillId="0" borderId="1" xfId="0" applyNumberFormat="1" applyFont="1" applyBorder="1" applyAlignment="1" applyProtection="1">
      <alignment horizontal="center" vertical="center"/>
    </xf>
    <xf numFmtId="20" fontId="26" fillId="0" borderId="1" xfId="0" applyNumberFormat="1" applyFont="1" applyBorder="1" applyAlignment="1" applyProtection="1">
      <alignment horizontal="center" vertical="center"/>
    </xf>
    <xf numFmtId="20" fontId="26" fillId="0" borderId="1" xfId="0" applyNumberFormat="1" applyFont="1" applyBorder="1" applyAlignment="1" applyProtection="1">
      <alignment horizontal="centerContinuous" vertical="center"/>
    </xf>
    <xf numFmtId="0" fontId="25" fillId="0" borderId="1" xfId="0" applyFont="1" applyBorder="1" applyAlignment="1" applyProtection="1">
      <alignment horizontal="right" vertical="center"/>
    </xf>
    <xf numFmtId="2" fontId="26" fillId="0" borderId="12" xfId="0" applyNumberFormat="1" applyFont="1" applyBorder="1" applyProtection="1"/>
    <xf numFmtId="0" fontId="30" fillId="0" borderId="0" xfId="0" applyFont="1" applyBorder="1" applyAlignment="1" applyProtection="1">
      <alignment vertical="center"/>
    </xf>
    <xf numFmtId="14" fontId="30" fillId="0" borderId="0" xfId="0" applyNumberFormat="1" applyFont="1" applyBorder="1" applyAlignment="1" applyProtection="1">
      <alignment horizontal="center" vertical="center"/>
    </xf>
    <xf numFmtId="20" fontId="26" fillId="0" borderId="0" xfId="0" applyNumberFormat="1" applyFont="1" applyBorder="1" applyAlignment="1" applyProtection="1">
      <alignment horizontal="center" vertical="center"/>
    </xf>
    <xf numFmtId="20" fontId="26" fillId="0" borderId="0" xfId="0" applyNumberFormat="1" applyFont="1" applyBorder="1" applyAlignment="1" applyProtection="1">
      <alignment horizontal="centerContinuous" vertical="center"/>
    </xf>
    <xf numFmtId="0" fontId="25" fillId="0" borderId="0" xfId="0" applyFont="1" applyBorder="1" applyAlignment="1" applyProtection="1">
      <alignment horizontal="right" vertical="center"/>
    </xf>
    <xf numFmtId="0" fontId="25" fillId="0" borderId="0" xfId="0" applyNumberFormat="1" applyFont="1" applyBorder="1" applyAlignment="1" applyProtection="1">
      <alignment horizontal="center"/>
    </xf>
    <xf numFmtId="0" fontId="32" fillId="0" borderId="0" xfId="0" applyFont="1" applyBorder="1" applyAlignment="1" applyProtection="1">
      <alignment vertical="center"/>
    </xf>
    <xf numFmtId="0" fontId="26" fillId="0" borderId="0" xfId="0" applyFont="1"/>
    <xf numFmtId="0" fontId="28" fillId="0" borderId="0" xfId="0" applyFont="1"/>
    <xf numFmtId="0" fontId="26" fillId="0" borderId="1" xfId="0" applyFont="1" applyBorder="1"/>
    <xf numFmtId="0" fontId="26" fillId="0" borderId="0" xfId="0" applyFont="1" applyBorder="1"/>
    <xf numFmtId="14" fontId="30" fillId="0" borderId="26" xfId="0" applyNumberFormat="1" applyFont="1" applyBorder="1" applyAlignment="1" applyProtection="1">
      <alignment horizontal="center"/>
    </xf>
    <xf numFmtId="0" fontId="26" fillId="0" borderId="11" xfId="0" applyFont="1" applyBorder="1" applyAlignment="1" applyProtection="1">
      <alignment horizontal="left"/>
    </xf>
    <xf numFmtId="0" fontId="27" fillId="0" borderId="47" xfId="0" applyFont="1" applyFill="1" applyBorder="1" applyAlignment="1" applyProtection="1">
      <alignment horizontal="center"/>
    </xf>
    <xf numFmtId="0" fontId="26" fillId="0" borderId="47" xfId="0" applyFont="1" applyBorder="1" applyAlignment="1" applyProtection="1">
      <alignment horizontal="center"/>
    </xf>
    <xf numFmtId="0" fontId="26" fillId="0" borderId="11" xfId="0" applyFont="1" applyBorder="1" applyAlignment="1" applyProtection="1"/>
    <xf numFmtId="164" fontId="26" fillId="0" borderId="12" xfId="0" applyNumberFormat="1" applyFont="1" applyFill="1" applyBorder="1" applyAlignment="1" applyProtection="1">
      <alignment horizontal="left" vertical="center"/>
    </xf>
    <xf numFmtId="0" fontId="26" fillId="0" borderId="24" xfId="0" applyFont="1" applyBorder="1" applyAlignment="1" applyProtection="1"/>
    <xf numFmtId="0" fontId="26" fillId="0" borderId="17" xfId="0" applyFont="1" applyBorder="1" applyAlignment="1" applyProtection="1">
      <alignment horizontal="center"/>
    </xf>
    <xf numFmtId="165" fontId="26" fillId="4" borderId="51" xfId="0" applyNumberFormat="1" applyFont="1" applyFill="1" applyBorder="1" applyAlignment="1" applyProtection="1">
      <alignment horizontal="center"/>
      <protection locked="0"/>
    </xf>
    <xf numFmtId="2" fontId="26" fillId="0" borderId="60" xfId="0" applyNumberFormat="1" applyFont="1" applyBorder="1" applyAlignment="1" applyProtection="1">
      <alignment horizontal="right"/>
    </xf>
    <xf numFmtId="0" fontId="26" fillId="0" borderId="13" xfId="0" applyFont="1" applyFill="1" applyBorder="1"/>
    <xf numFmtId="0" fontId="26" fillId="8" borderId="13" xfId="0" applyFont="1" applyFill="1" applyBorder="1" applyProtection="1"/>
    <xf numFmtId="0" fontId="26" fillId="8" borderId="13" xfId="0" applyFont="1" applyFill="1" applyBorder="1"/>
    <xf numFmtId="164" fontId="26" fillId="4" borderId="43" xfId="0" applyNumberFormat="1" applyFont="1" applyFill="1" applyBorder="1" applyAlignment="1" applyProtection="1">
      <alignment horizontal="center"/>
      <protection locked="0"/>
    </xf>
    <xf numFmtId="164" fontId="26" fillId="4" borderId="21" xfId="0" applyNumberFormat="1" applyFont="1" applyFill="1" applyBorder="1" applyAlignment="1" applyProtection="1">
      <alignment horizontal="center"/>
      <protection locked="0"/>
    </xf>
    <xf numFmtId="164" fontId="26" fillId="4" borderId="20" xfId="0" applyNumberFormat="1" applyFont="1" applyFill="1" applyBorder="1" applyAlignment="1" applyProtection="1">
      <alignment horizontal="center"/>
      <protection locked="0"/>
    </xf>
    <xf numFmtId="164" fontId="26" fillId="4" borderId="52" xfId="0" applyNumberFormat="1" applyFont="1" applyFill="1" applyBorder="1" applyAlignment="1" applyProtection="1">
      <alignment horizontal="center"/>
      <protection locked="0"/>
    </xf>
    <xf numFmtId="14" fontId="30" fillId="8" borderId="26" xfId="0" applyNumberFormat="1" applyFont="1" applyFill="1" applyBorder="1" applyAlignment="1" applyProtection="1">
      <alignment horizontal="center"/>
    </xf>
    <xf numFmtId="14" fontId="30" fillId="0" borderId="26" xfId="0" applyNumberFormat="1" applyFont="1" applyFill="1" applyBorder="1" applyAlignment="1" applyProtection="1">
      <alignment horizontal="center"/>
    </xf>
    <xf numFmtId="164" fontId="26" fillId="0" borderId="19" xfId="0" applyNumberFormat="1" applyFont="1" applyBorder="1" applyAlignment="1" applyProtection="1">
      <alignment horizontal="center"/>
      <protection locked="0"/>
    </xf>
    <xf numFmtId="164" fontId="26" fillId="0" borderId="18" xfId="0" applyNumberFormat="1" applyFont="1" applyBorder="1" applyAlignment="1" applyProtection="1">
      <alignment horizontal="center"/>
      <protection locked="0"/>
    </xf>
    <xf numFmtId="164" fontId="26" fillId="0" borderId="25" xfId="0" applyNumberFormat="1" applyFont="1" applyBorder="1" applyAlignment="1" applyProtection="1">
      <alignment horizontal="center"/>
      <protection locked="0"/>
    </xf>
    <xf numFmtId="164" fontId="26" fillId="0" borderId="8" xfId="0" applyNumberFormat="1" applyFont="1" applyBorder="1" applyAlignment="1" applyProtection="1">
      <alignment horizontal="center"/>
      <protection locked="0"/>
    </xf>
    <xf numFmtId="164" fontId="26" fillId="0" borderId="29" xfId="0" applyNumberFormat="1" applyFont="1" applyBorder="1" applyAlignment="1" applyProtection="1">
      <alignment horizontal="center"/>
      <protection locked="0"/>
    </xf>
    <xf numFmtId="14" fontId="30" fillId="0" borderId="62" xfId="0" applyNumberFormat="1" applyFont="1" applyFill="1" applyBorder="1" applyAlignment="1" applyProtection="1">
      <alignment horizontal="center"/>
    </xf>
    <xf numFmtId="14" fontId="33" fillId="0" borderId="26" xfId="0" applyNumberFormat="1" applyFont="1" applyBorder="1" applyAlignment="1" applyProtection="1">
      <alignment horizontal="center"/>
      <protection locked="0"/>
    </xf>
    <xf numFmtId="14" fontId="33" fillId="4" borderId="26" xfId="0" applyNumberFormat="1" applyFont="1" applyFill="1" applyBorder="1" applyAlignment="1" applyProtection="1">
      <alignment horizontal="center"/>
      <protection locked="0"/>
    </xf>
    <xf numFmtId="14" fontId="33" fillId="4" borderId="45" xfId="0" applyNumberFormat="1" applyFont="1" applyFill="1" applyBorder="1" applyAlignment="1" applyProtection="1">
      <alignment horizontal="center"/>
      <protection locked="0"/>
    </xf>
    <xf numFmtId="0" fontId="26" fillId="0" borderId="47" xfId="0" applyFont="1" applyBorder="1" applyAlignment="1" applyProtection="1"/>
    <xf numFmtId="0" fontId="28" fillId="0" borderId="2" xfId="0" applyFont="1" applyBorder="1" applyAlignment="1" applyProtection="1">
      <alignment horizontal="centerContinuous"/>
    </xf>
    <xf numFmtId="0" fontId="26" fillId="0" borderId="46" xfId="0" applyFont="1" applyBorder="1" applyAlignment="1" applyProtection="1">
      <alignment horizontal="centerContinuous"/>
    </xf>
    <xf numFmtId="14" fontId="18" fillId="9" borderId="26" xfId="0" applyNumberFormat="1" applyFont="1" applyFill="1" applyBorder="1" applyAlignment="1" applyProtection="1">
      <alignment horizontal="center"/>
      <protection locked="0"/>
    </xf>
    <xf numFmtId="14" fontId="30" fillId="0" borderId="26" xfId="0" applyNumberFormat="1" applyFont="1" applyBorder="1" applyAlignment="1" applyProtection="1">
      <alignment horizontal="center"/>
      <protection locked="0"/>
    </xf>
    <xf numFmtId="0" fontId="25" fillId="0" borderId="53" xfId="0" applyFont="1" applyBorder="1" applyAlignment="1" applyProtection="1">
      <alignment horizontal="left" vertical="center"/>
    </xf>
    <xf numFmtId="0" fontId="26" fillId="0" borderId="12" xfId="0" applyFont="1" applyBorder="1" applyAlignment="1" applyProtection="1">
      <alignment horizontal="left" vertical="center"/>
    </xf>
    <xf numFmtId="0" fontId="26" fillId="0" borderId="46" xfId="0" applyFont="1" applyBorder="1" applyProtection="1"/>
    <xf numFmtId="0" fontId="26" fillId="0" borderId="68" xfId="0" applyFont="1" applyBorder="1" applyProtection="1"/>
    <xf numFmtId="0" fontId="26" fillId="0" borderId="67" xfId="0" applyFont="1" applyBorder="1" applyProtection="1"/>
    <xf numFmtId="164" fontId="26" fillId="0" borderId="38" xfId="0" applyNumberFormat="1" applyFont="1" applyBorder="1" applyAlignment="1" applyProtection="1">
      <alignment horizontal="center"/>
      <protection locked="0"/>
    </xf>
    <xf numFmtId="49" fontId="30" fillId="0" borderId="0" xfId="0" applyNumberFormat="1" applyFont="1" applyAlignment="1"/>
    <xf numFmtId="20" fontId="30" fillId="0" borderId="0" xfId="0" applyNumberFormat="1" applyFont="1" applyBorder="1" applyAlignment="1" applyProtection="1">
      <alignment horizontal="center"/>
    </xf>
    <xf numFmtId="14" fontId="30" fillId="0" borderId="0" xfId="0" applyNumberFormat="1" applyFont="1" applyBorder="1" applyAlignment="1" applyProtection="1">
      <alignment horizontal="left" vertical="center"/>
    </xf>
    <xf numFmtId="14" fontId="18" fillId="0" borderId="26" xfId="0" applyNumberFormat="1" applyFont="1" applyFill="1" applyBorder="1" applyAlignment="1" applyProtection="1">
      <alignment horizontal="center"/>
      <protection locked="0"/>
    </xf>
    <xf numFmtId="164" fontId="13" fillId="0" borderId="19" xfId="0" applyNumberFormat="1" applyFont="1" applyFill="1" applyBorder="1" applyAlignment="1" applyProtection="1">
      <alignment horizontal="center"/>
      <protection locked="0"/>
    </xf>
    <xf numFmtId="164" fontId="13" fillId="0" borderId="8" xfId="0" applyNumberFormat="1" applyFont="1" applyFill="1" applyBorder="1" applyAlignment="1" applyProtection="1">
      <alignment horizontal="center"/>
      <protection locked="0"/>
    </xf>
    <xf numFmtId="164" fontId="13" fillId="0" borderId="27" xfId="0" applyNumberFormat="1" applyFont="1" applyFill="1" applyBorder="1" applyAlignment="1" applyProtection="1">
      <alignment horizontal="center"/>
      <protection locked="0"/>
    </xf>
    <xf numFmtId="164" fontId="13" fillId="0" borderId="28" xfId="0" applyNumberFormat="1" applyFont="1" applyFill="1" applyBorder="1" applyAlignment="1" applyProtection="1">
      <alignment horizontal="center"/>
      <protection locked="0"/>
    </xf>
    <xf numFmtId="164" fontId="13" fillId="0" borderId="7" xfId="0" applyNumberFormat="1" applyFont="1" applyFill="1" applyBorder="1" applyAlignment="1" applyProtection="1">
      <alignment horizontal="center"/>
      <protection locked="0"/>
    </xf>
    <xf numFmtId="2" fontId="13" fillId="0" borderId="26" xfId="0" applyNumberFormat="1" applyFont="1" applyFill="1" applyBorder="1" applyProtection="1">
      <protection locked="0"/>
    </xf>
    <xf numFmtId="164" fontId="13" fillId="0" borderId="9" xfId="0" applyNumberFormat="1" applyFont="1" applyFill="1" applyBorder="1" applyAlignment="1" applyProtection="1">
      <alignment horizontal="center"/>
      <protection locked="0"/>
    </xf>
    <xf numFmtId="164" fontId="13" fillId="0" borderId="10" xfId="0" applyNumberFormat="1" applyFont="1" applyFill="1" applyBorder="1" applyAlignment="1" applyProtection="1">
      <alignment horizontal="center"/>
      <protection locked="0"/>
    </xf>
    <xf numFmtId="164" fontId="13" fillId="0" borderId="31" xfId="0" applyNumberFormat="1" applyFont="1" applyFill="1" applyBorder="1" applyAlignment="1" applyProtection="1">
      <alignment horizontal="center"/>
      <protection locked="0"/>
    </xf>
    <xf numFmtId="2" fontId="13" fillId="0" borderId="13" xfId="0" applyNumberFormat="1" applyFont="1" applyFill="1" applyBorder="1" applyProtection="1">
      <protection locked="0"/>
    </xf>
    <xf numFmtId="164" fontId="13" fillId="0" borderId="18" xfId="0" applyNumberFormat="1" applyFont="1" applyFill="1" applyBorder="1" applyAlignment="1" applyProtection="1">
      <alignment horizontal="center"/>
      <protection locked="0"/>
    </xf>
    <xf numFmtId="2" fontId="15" fillId="0" borderId="26" xfId="0" applyNumberFormat="1" applyFont="1" applyFill="1" applyBorder="1" applyProtection="1">
      <protection locked="0"/>
    </xf>
    <xf numFmtId="2" fontId="15" fillId="0" borderId="13" xfId="0" applyNumberFormat="1" applyFont="1" applyFill="1" applyBorder="1" applyProtection="1">
      <protection locked="0"/>
    </xf>
    <xf numFmtId="164" fontId="22" fillId="0" borderId="27" xfId="0" applyNumberFormat="1" applyFont="1" applyFill="1" applyBorder="1" applyAlignment="1" applyProtection="1">
      <alignment horizontal="center"/>
      <protection locked="0"/>
    </xf>
    <xf numFmtId="164" fontId="22" fillId="0" borderId="28" xfId="0" applyNumberFormat="1" applyFont="1" applyFill="1" applyBorder="1" applyAlignment="1" applyProtection="1">
      <alignment horizontal="center"/>
      <protection locked="0"/>
    </xf>
    <xf numFmtId="164" fontId="13" fillId="0" borderId="56" xfId="0" applyNumberFormat="1" applyFont="1" applyFill="1" applyBorder="1" applyAlignment="1" applyProtection="1">
      <alignment horizontal="center"/>
      <protection locked="0"/>
    </xf>
    <xf numFmtId="2" fontId="21" fillId="0" borderId="40" xfId="0" applyNumberFormat="1" applyFont="1" applyFill="1" applyBorder="1" applyProtection="1">
      <protection locked="0"/>
    </xf>
    <xf numFmtId="2" fontId="35" fillId="0" borderId="40" xfId="0" applyNumberFormat="1" applyFont="1" applyFill="1" applyBorder="1" applyProtection="1">
      <protection locked="0"/>
    </xf>
    <xf numFmtId="2" fontId="34" fillId="0" borderId="26" xfId="0" applyNumberFormat="1" applyFont="1" applyFill="1" applyBorder="1" applyProtection="1">
      <protection locked="0"/>
    </xf>
    <xf numFmtId="165" fontId="16" fillId="0" borderId="37" xfId="0" applyNumberFormat="1" applyFont="1" applyFill="1" applyBorder="1" applyAlignment="1" applyProtection="1">
      <alignment horizontal="center"/>
      <protection locked="0"/>
    </xf>
    <xf numFmtId="164" fontId="22" fillId="0" borderId="69" xfId="0" applyNumberFormat="1" applyFont="1" applyFill="1" applyBorder="1" applyAlignment="1" applyProtection="1">
      <alignment horizontal="center"/>
      <protection locked="0"/>
    </xf>
    <xf numFmtId="164" fontId="22" fillId="0" borderId="70" xfId="0" applyNumberFormat="1" applyFont="1" applyFill="1" applyBorder="1" applyAlignment="1" applyProtection="1">
      <alignment horizontal="center"/>
      <protection locked="0"/>
    </xf>
    <xf numFmtId="164" fontId="22" fillId="0" borderId="71" xfId="0" applyNumberFormat="1" applyFont="1" applyFill="1" applyBorder="1" applyAlignment="1" applyProtection="1">
      <alignment horizontal="center"/>
      <protection locked="0"/>
    </xf>
    <xf numFmtId="164" fontId="22" fillId="0" borderId="29" xfId="0" applyNumberFormat="1" applyFont="1" applyFill="1" applyBorder="1" applyAlignment="1" applyProtection="1">
      <alignment horizontal="center"/>
      <protection locked="0"/>
    </xf>
    <xf numFmtId="164" fontId="13" fillId="0" borderId="27" xfId="0" applyNumberFormat="1" applyFont="1" applyFill="1" applyBorder="1" applyAlignment="1" applyProtection="1">
      <alignment horizontal="center"/>
    </xf>
    <xf numFmtId="164" fontId="13" fillId="0" borderId="28" xfId="0" applyNumberFormat="1" applyFont="1" applyFill="1" applyBorder="1" applyAlignment="1" applyProtection="1">
      <alignment horizontal="center"/>
    </xf>
    <xf numFmtId="164" fontId="13" fillId="0" borderId="29" xfId="0" applyNumberFormat="1" applyFont="1" applyFill="1" applyBorder="1" applyAlignment="1" applyProtection="1">
      <alignment horizontal="center"/>
    </xf>
    <xf numFmtId="164" fontId="13" fillId="0" borderId="7" xfId="0" applyNumberFormat="1" applyFont="1" applyFill="1" applyBorder="1" applyAlignment="1" applyProtection="1">
      <alignment horizontal="center"/>
    </xf>
    <xf numFmtId="2" fontId="34" fillId="0" borderId="13" xfId="0" applyNumberFormat="1" applyFont="1" applyFill="1" applyBorder="1" applyProtection="1">
      <protection locked="0"/>
    </xf>
    <xf numFmtId="164" fontId="13" fillId="0" borderId="30" xfId="0" applyNumberFormat="1" applyFont="1" applyFill="1" applyBorder="1" applyAlignment="1" applyProtection="1">
      <alignment horizontal="center"/>
      <protection locked="0"/>
    </xf>
    <xf numFmtId="2" fontId="15" fillId="0" borderId="38" xfId="0" applyNumberFormat="1" applyFont="1" applyFill="1" applyBorder="1" applyAlignment="1" applyProtection="1">
      <alignment horizontal="left"/>
      <protection locked="0"/>
    </xf>
    <xf numFmtId="0" fontId="17" fillId="0" borderId="12" xfId="0" applyFont="1" applyBorder="1" applyProtection="1"/>
    <xf numFmtId="2" fontId="34" fillId="0" borderId="74" xfId="0" applyNumberFormat="1" applyFont="1" applyFill="1" applyBorder="1" applyProtection="1">
      <protection locked="0"/>
    </xf>
    <xf numFmtId="0" fontId="13" fillId="0" borderId="4" xfId="0" applyFont="1" applyBorder="1" applyAlignment="1" applyProtection="1">
      <alignment horizontal="center" vertical="center"/>
      <protection locked="0"/>
    </xf>
    <xf numFmtId="0" fontId="15" fillId="0" borderId="24" xfId="0" applyFont="1" applyBorder="1" applyAlignment="1" applyProtection="1">
      <alignment horizontal="centerContinuous"/>
    </xf>
    <xf numFmtId="0" fontId="13" fillId="0" borderId="17" xfId="0" applyFont="1" applyBorder="1" applyAlignment="1" applyProtection="1">
      <alignment horizontal="centerContinuous"/>
    </xf>
    <xf numFmtId="0" fontId="13" fillId="0" borderId="12" xfId="0" applyFont="1" applyBorder="1" applyAlignment="1" applyProtection="1">
      <alignment horizontal="left" vertical="center"/>
    </xf>
    <xf numFmtId="0" fontId="10" fillId="0" borderId="53" xfId="0" applyFont="1" applyBorder="1" applyAlignment="1" applyProtection="1">
      <alignment horizontal="left" vertical="center"/>
    </xf>
    <xf numFmtId="164" fontId="13" fillId="0" borderId="69" xfId="0" applyNumberFormat="1" applyFont="1" applyFill="1" applyBorder="1" applyAlignment="1" applyProtection="1">
      <alignment horizontal="center"/>
      <protection locked="0"/>
    </xf>
    <xf numFmtId="164" fontId="13" fillId="0" borderId="75" xfId="0" applyNumberFormat="1" applyFont="1" applyFill="1" applyBorder="1" applyAlignment="1" applyProtection="1">
      <alignment horizontal="center"/>
      <protection locked="0"/>
    </xf>
    <xf numFmtId="164" fontId="13" fillId="0" borderId="70" xfId="0" applyNumberFormat="1" applyFont="1" applyFill="1" applyBorder="1" applyAlignment="1" applyProtection="1">
      <alignment horizontal="center"/>
      <protection locked="0"/>
    </xf>
    <xf numFmtId="164" fontId="13" fillId="0" borderId="76" xfId="0" applyNumberFormat="1" applyFont="1" applyFill="1" applyBorder="1" applyAlignment="1" applyProtection="1">
      <alignment horizontal="center"/>
      <protection locked="0"/>
    </xf>
    <xf numFmtId="164" fontId="13" fillId="0" borderId="64" xfId="0" applyNumberFormat="1" applyFont="1" applyFill="1" applyBorder="1" applyAlignment="1" applyProtection="1">
      <alignment horizontal="center"/>
      <protection locked="0"/>
    </xf>
    <xf numFmtId="164" fontId="13" fillId="0" borderId="65" xfId="0" applyNumberFormat="1" applyFont="1" applyFill="1" applyBorder="1" applyAlignment="1" applyProtection="1">
      <alignment horizontal="center"/>
      <protection locked="0"/>
    </xf>
    <xf numFmtId="164" fontId="13" fillId="0" borderId="66" xfId="0" applyNumberFormat="1" applyFont="1" applyFill="1" applyBorder="1" applyAlignment="1" applyProtection="1">
      <alignment horizontal="center"/>
      <protection locked="0"/>
    </xf>
    <xf numFmtId="164" fontId="13" fillId="0" borderId="35" xfId="0" applyNumberFormat="1" applyFont="1" applyFill="1" applyBorder="1" applyAlignment="1" applyProtection="1">
      <alignment horizontal="center"/>
      <protection locked="0"/>
    </xf>
    <xf numFmtId="0" fontId="26" fillId="0" borderId="2" xfId="0" applyFont="1" applyBorder="1" applyAlignment="1" applyProtection="1">
      <alignment horizontal="center"/>
    </xf>
    <xf numFmtId="0" fontId="26" fillId="0" borderId="46" xfId="0" applyFont="1" applyBorder="1" applyAlignment="1" applyProtection="1">
      <alignment horizontal="center"/>
    </xf>
    <xf numFmtId="2" fontId="26" fillId="0" borderId="26" xfId="0" applyNumberFormat="1" applyFont="1" applyBorder="1" applyAlignment="1" applyProtection="1">
      <alignment horizontal="center"/>
      <protection locked="0"/>
    </xf>
    <xf numFmtId="2" fontId="26" fillId="0" borderId="13" xfId="0" applyNumberFormat="1" applyFont="1" applyBorder="1" applyAlignment="1" applyProtection="1">
      <alignment horizontal="center"/>
      <protection locked="0"/>
    </xf>
    <xf numFmtId="2" fontId="26" fillId="4" borderId="13" xfId="0" applyNumberFormat="1" applyFont="1" applyFill="1" applyBorder="1" applyAlignment="1" applyProtection="1">
      <alignment horizontal="center"/>
      <protection locked="0"/>
    </xf>
    <xf numFmtId="2" fontId="25" fillId="4" borderId="12" xfId="0" applyNumberFormat="1" applyFont="1" applyFill="1" applyBorder="1" applyAlignment="1" applyProtection="1">
      <alignment horizontal="center"/>
      <protection locked="0"/>
    </xf>
    <xf numFmtId="2" fontId="25" fillId="4" borderId="13" xfId="0" applyNumberFormat="1" applyFont="1" applyFill="1" applyBorder="1" applyAlignment="1" applyProtection="1">
      <alignment horizontal="center"/>
      <protection locked="0"/>
    </xf>
    <xf numFmtId="2" fontId="26" fillId="9" borderId="13" xfId="0" applyNumberFormat="1" applyFont="1" applyFill="1" applyBorder="1" applyAlignment="1" applyProtection="1">
      <alignment horizontal="center"/>
      <protection locked="0"/>
    </xf>
    <xf numFmtId="164" fontId="13" fillId="0" borderId="19" xfId="0" applyNumberFormat="1" applyFont="1" applyFill="1" applyBorder="1" applyAlignment="1" applyProtection="1">
      <alignment horizontal="center"/>
    </xf>
    <xf numFmtId="164" fontId="13" fillId="0" borderId="18" xfId="0" applyNumberFormat="1" applyFont="1" applyFill="1" applyBorder="1" applyAlignment="1" applyProtection="1">
      <alignment horizontal="center"/>
    </xf>
    <xf numFmtId="164" fontId="13" fillId="0" borderId="25" xfId="0" applyNumberFormat="1" applyFont="1" applyFill="1" applyBorder="1" applyAlignment="1" applyProtection="1">
      <alignment horizontal="center"/>
    </xf>
    <xf numFmtId="164" fontId="13" fillId="0" borderId="8" xfId="0" applyNumberFormat="1" applyFont="1" applyFill="1" applyBorder="1" applyAlignment="1" applyProtection="1">
      <alignment horizontal="center"/>
    </xf>
    <xf numFmtId="0" fontId="39" fillId="0" borderId="53" xfId="0" applyFont="1" applyBorder="1" applyAlignment="1" applyProtection="1">
      <alignment horizontal="center" vertical="center"/>
      <protection locked="0"/>
    </xf>
    <xf numFmtId="2" fontId="26" fillId="0" borderId="22" xfId="0" applyNumberFormat="1" applyFont="1" applyBorder="1" applyProtection="1"/>
    <xf numFmtId="0" fontId="26" fillId="0" borderId="1" xfId="0" applyFont="1" applyBorder="1" applyProtection="1"/>
    <xf numFmtId="0" fontId="40" fillId="0" borderId="0" xfId="0" applyFont="1"/>
    <xf numFmtId="0" fontId="41" fillId="0" borderId="0" xfId="0" applyFont="1" applyBorder="1" applyAlignment="1" applyProtection="1">
      <alignment horizontal="centerContinuous"/>
    </xf>
    <xf numFmtId="0" fontId="41" fillId="0" borderId="46" xfId="0" applyFont="1" applyBorder="1" applyAlignment="1" applyProtection="1">
      <alignment horizontal="centerContinuous"/>
    </xf>
    <xf numFmtId="0" fontId="26" fillId="0" borderId="11" xfId="0" applyFont="1" applyBorder="1" applyAlignment="1" applyProtection="1">
      <alignment horizontal="center" vertical="center"/>
      <protection locked="0"/>
    </xf>
    <xf numFmtId="0" fontId="26" fillId="0" borderId="47" xfId="0" applyFont="1" applyBorder="1" applyAlignment="1" applyProtection="1"/>
    <xf numFmtId="0" fontId="26" fillId="0" borderId="2" xfId="0" applyFont="1" applyBorder="1" applyAlignment="1" applyProtection="1">
      <alignment horizontal="center"/>
    </xf>
    <xf numFmtId="0" fontId="26" fillId="0" borderId="46" xfId="0" applyFont="1" applyBorder="1" applyAlignment="1" applyProtection="1">
      <alignment horizontal="center"/>
    </xf>
    <xf numFmtId="0" fontId="26" fillId="0" borderId="4" xfId="0" applyFont="1" applyBorder="1" applyAlignment="1" applyProtection="1">
      <alignment horizontal="center" vertical="center"/>
      <protection locked="0"/>
    </xf>
    <xf numFmtId="0" fontId="40" fillId="0" borderId="24" xfId="0" applyFont="1" applyBorder="1"/>
    <xf numFmtId="0" fontId="28" fillId="0" borderId="16" xfId="0" applyFont="1" applyBorder="1" applyAlignment="1" applyProtection="1">
      <alignment horizontal="centerContinuous"/>
    </xf>
    <xf numFmtId="0" fontId="28" fillId="0" borderId="17" xfId="0" applyFont="1" applyBorder="1" applyAlignment="1" applyProtection="1">
      <alignment horizontal="centerContinuous"/>
    </xf>
    <xf numFmtId="2" fontId="26" fillId="0" borderId="1" xfId="0" applyNumberFormat="1" applyFont="1" applyBorder="1" applyProtection="1"/>
    <xf numFmtId="14" fontId="33" fillId="0" borderId="39" xfId="0" applyNumberFormat="1" applyFont="1" applyBorder="1" applyAlignment="1" applyProtection="1">
      <alignment horizontal="center"/>
      <protection locked="0"/>
    </xf>
    <xf numFmtId="164" fontId="13" fillId="0" borderId="77" xfId="0" applyNumberFormat="1" applyFont="1" applyFill="1" applyBorder="1" applyAlignment="1" applyProtection="1">
      <alignment horizontal="center"/>
      <protection locked="0"/>
    </xf>
    <xf numFmtId="164" fontId="13" fillId="0" borderId="78" xfId="0" applyNumberFormat="1" applyFont="1" applyFill="1" applyBorder="1" applyAlignment="1" applyProtection="1">
      <alignment horizontal="center"/>
      <protection locked="0"/>
    </xf>
    <xf numFmtId="164" fontId="13" fillId="0" borderId="79" xfId="0" applyNumberFormat="1" applyFont="1" applyFill="1" applyBorder="1" applyAlignment="1" applyProtection="1">
      <alignment horizontal="center"/>
      <protection locked="0"/>
    </xf>
    <xf numFmtId="164" fontId="13" fillId="0" borderId="54" xfId="0" applyNumberFormat="1" applyFont="1" applyFill="1" applyBorder="1" applyAlignment="1" applyProtection="1">
      <alignment horizontal="center"/>
      <protection locked="0"/>
    </xf>
    <xf numFmtId="164" fontId="13" fillId="0" borderId="46" xfId="0" applyNumberFormat="1" applyFont="1" applyFill="1" applyBorder="1" applyAlignment="1" applyProtection="1">
      <alignment horizontal="center"/>
      <protection locked="0"/>
    </xf>
    <xf numFmtId="164" fontId="13" fillId="0" borderId="2" xfId="0" applyNumberFormat="1" applyFont="1" applyFill="1" applyBorder="1" applyAlignment="1" applyProtection="1">
      <alignment horizontal="center"/>
      <protection locked="0"/>
    </xf>
    <xf numFmtId="164" fontId="13" fillId="0" borderId="55" xfId="0" applyNumberFormat="1" applyFont="1" applyFill="1" applyBorder="1" applyAlignment="1" applyProtection="1">
      <alignment horizontal="center"/>
      <protection locked="0"/>
    </xf>
    <xf numFmtId="164" fontId="22" fillId="0" borderId="80" xfId="0" applyNumberFormat="1" applyFont="1" applyFill="1" applyBorder="1" applyAlignment="1" applyProtection="1">
      <alignment horizontal="center"/>
      <protection locked="0"/>
    </xf>
    <xf numFmtId="164" fontId="22" fillId="0" borderId="81" xfId="0" applyNumberFormat="1" applyFont="1" applyFill="1" applyBorder="1" applyAlignment="1" applyProtection="1">
      <alignment horizontal="center"/>
      <protection locked="0"/>
    </xf>
    <xf numFmtId="164" fontId="22" fillId="0" borderId="75" xfId="0" applyNumberFormat="1" applyFont="1" applyFill="1" applyBorder="1" applyAlignment="1" applyProtection="1">
      <alignment horizontal="center"/>
      <protection locked="0"/>
    </xf>
    <xf numFmtId="0" fontId="42" fillId="0" borderId="0" xfId="0" applyFont="1" applyAlignment="1">
      <alignment horizontal="left" vertical="center"/>
    </xf>
    <xf numFmtId="2" fontId="26" fillId="8" borderId="26" xfId="0" applyNumberFormat="1" applyFont="1" applyFill="1" applyBorder="1" applyAlignment="1" applyProtection="1">
      <alignment horizontal="center"/>
      <protection locked="0"/>
    </xf>
    <xf numFmtId="2" fontId="26" fillId="8" borderId="13" xfId="0" applyNumberFormat="1" applyFont="1" applyFill="1" applyBorder="1" applyAlignment="1" applyProtection="1">
      <alignment horizontal="center"/>
      <protection locked="0"/>
    </xf>
    <xf numFmtId="0" fontId="29" fillId="0" borderId="22" xfId="0" applyFont="1" applyBorder="1" applyAlignment="1" applyProtection="1">
      <alignment horizontal="center"/>
    </xf>
    <xf numFmtId="0" fontId="29" fillId="0" borderId="1" xfId="0" applyFont="1" applyBorder="1" applyAlignment="1" applyProtection="1">
      <alignment horizontal="center"/>
    </xf>
    <xf numFmtId="1" fontId="29" fillId="0" borderId="22" xfId="0" applyNumberFormat="1" applyFont="1" applyBorder="1" applyAlignment="1" applyProtection="1">
      <alignment horizontal="center"/>
    </xf>
    <xf numFmtId="1" fontId="29" fillId="0" borderId="82" xfId="0" applyNumberFormat="1" applyFont="1" applyBorder="1" applyAlignment="1" applyProtection="1">
      <alignment horizontal="center"/>
    </xf>
    <xf numFmtId="2" fontId="43" fillId="0" borderId="40" xfId="0" applyNumberFormat="1" applyFont="1" applyFill="1" applyBorder="1" applyProtection="1">
      <protection locked="0"/>
    </xf>
    <xf numFmtId="0" fontId="26" fillId="0" borderId="23" xfId="0" applyFont="1" applyBorder="1" applyAlignment="1" applyProtection="1">
      <alignment horizontal="center"/>
    </xf>
    <xf numFmtId="14" fontId="30" fillId="0" borderId="13" xfId="0" applyNumberFormat="1" applyFont="1" applyBorder="1" applyAlignment="1" applyProtection="1">
      <alignment horizontal="center"/>
    </xf>
    <xf numFmtId="165" fontId="26" fillId="0" borderId="38" xfId="0" applyNumberFormat="1" applyFont="1" applyBorder="1" applyAlignment="1" applyProtection="1">
      <alignment horizontal="center"/>
      <protection locked="0"/>
    </xf>
    <xf numFmtId="165" fontId="26" fillId="0" borderId="40" xfId="0" applyNumberFormat="1" applyFont="1" applyBorder="1" applyAlignment="1" applyProtection="1">
      <alignment horizontal="left"/>
      <protection locked="0"/>
    </xf>
    <xf numFmtId="14" fontId="30" fillId="4" borderId="13" xfId="0" applyNumberFormat="1" applyFont="1" applyFill="1" applyBorder="1" applyAlignment="1" applyProtection="1">
      <alignment horizontal="center"/>
    </xf>
    <xf numFmtId="0" fontId="26" fillId="0" borderId="45" xfId="0" applyFont="1" applyBorder="1"/>
    <xf numFmtId="14" fontId="30" fillId="0" borderId="45" xfId="0" applyNumberFormat="1" applyFont="1" applyBorder="1" applyAlignment="1" applyProtection="1">
      <alignment horizontal="center"/>
    </xf>
    <xf numFmtId="164" fontId="26" fillId="0" borderId="21" xfId="0" applyNumberFormat="1" applyFont="1" applyBorder="1" applyAlignment="1" applyProtection="1">
      <alignment horizontal="center"/>
      <protection locked="0"/>
    </xf>
    <xf numFmtId="164" fontId="26" fillId="0" borderId="20" xfId="0" applyNumberFormat="1" applyFont="1" applyBorder="1" applyAlignment="1" applyProtection="1">
      <alignment horizontal="center"/>
      <protection locked="0"/>
    </xf>
    <xf numFmtId="164" fontId="26" fillId="0" borderId="52" xfId="0" applyNumberFormat="1" applyFont="1" applyBorder="1" applyAlignment="1" applyProtection="1">
      <alignment horizontal="center"/>
      <protection locked="0"/>
    </xf>
    <xf numFmtId="2" fontId="26" fillId="0" borderId="45" xfId="0" applyNumberFormat="1" applyFont="1" applyBorder="1" applyAlignment="1" applyProtection="1">
      <alignment horizontal="center"/>
      <protection locked="0"/>
    </xf>
    <xf numFmtId="0" fontId="16" fillId="4" borderId="31" xfId="0" applyFont="1" applyFill="1" applyBorder="1" applyAlignment="1">
      <alignment horizontal="center"/>
    </xf>
    <xf numFmtId="0" fontId="16" fillId="4" borderId="52" xfId="0" applyFont="1" applyFill="1" applyBorder="1" applyAlignment="1">
      <alignment horizontal="center"/>
    </xf>
    <xf numFmtId="0" fontId="16" fillId="2" borderId="45" xfId="0" applyFont="1" applyFill="1" applyBorder="1" applyAlignment="1">
      <alignment horizontal="center"/>
    </xf>
    <xf numFmtId="14" fontId="30" fillId="0" borderId="6" xfId="0" applyNumberFormat="1" applyFont="1" applyBorder="1" applyAlignment="1" applyProtection="1">
      <alignment horizontal="center"/>
    </xf>
    <xf numFmtId="0" fontId="5" fillId="0" borderId="85" xfId="0" applyFont="1" applyBorder="1"/>
    <xf numFmtId="0" fontId="5" fillId="0" borderId="13" xfId="0" applyFont="1" applyBorder="1"/>
    <xf numFmtId="0" fontId="15" fillId="0" borderId="16" xfId="0" applyFont="1" applyBorder="1" applyAlignment="1">
      <alignment horizontal="center"/>
    </xf>
    <xf numFmtId="49" fontId="36" fillId="0" borderId="72" xfId="0" applyNumberFormat="1" applyFont="1" applyBorder="1" applyAlignment="1" applyProtection="1">
      <alignment horizontal="center"/>
    </xf>
    <xf numFmtId="49" fontId="36" fillId="0" borderId="73" xfId="0" applyNumberFormat="1" applyFont="1" applyBorder="1" applyAlignment="1" applyProtection="1">
      <alignment horizontal="center"/>
    </xf>
    <xf numFmtId="0" fontId="16" fillId="0" borderId="24" xfId="0" applyFont="1" applyBorder="1" applyAlignment="1" applyProtection="1">
      <alignment horizontal="center"/>
    </xf>
    <xf numFmtId="0" fontId="16" fillId="0" borderId="16" xfId="0" applyFont="1" applyBorder="1" applyAlignment="1" applyProtection="1">
      <alignment horizontal="center"/>
    </xf>
    <xf numFmtId="0" fontId="16" fillId="0" borderId="17" xfId="0" applyFont="1" applyBorder="1" applyAlignment="1" applyProtection="1">
      <alignment horizontal="center"/>
    </xf>
    <xf numFmtId="166" fontId="13" fillId="0" borderId="24" xfId="0" applyNumberFormat="1" applyFont="1" applyFill="1" applyBorder="1" applyAlignment="1">
      <alignment horizontal="center"/>
    </xf>
    <xf numFmtId="166" fontId="13" fillId="0" borderId="17" xfId="0" applyNumberFormat="1" applyFont="1" applyFill="1" applyBorder="1" applyAlignment="1">
      <alignment horizontal="center"/>
    </xf>
    <xf numFmtId="166" fontId="22" fillId="0" borderId="44" xfId="0" applyNumberFormat="1" applyFont="1" applyBorder="1" applyAlignment="1">
      <alignment horizontal="center"/>
    </xf>
    <xf numFmtId="166" fontId="22" fillId="0" borderId="38" xfId="0" applyNumberFormat="1" applyFont="1" applyBorder="1" applyAlignment="1">
      <alignment horizontal="center"/>
    </xf>
    <xf numFmtId="166" fontId="37" fillId="0" borderId="2" xfId="0" applyNumberFormat="1" applyFont="1" applyFill="1" applyBorder="1" applyAlignment="1">
      <alignment horizontal="center"/>
    </xf>
    <xf numFmtId="166" fontId="37" fillId="0" borderId="46" xfId="0" applyNumberFormat="1" applyFont="1" applyFill="1" applyBorder="1" applyAlignment="1">
      <alignment horizontal="center"/>
    </xf>
    <xf numFmtId="166" fontId="37" fillId="0" borderId="39" xfId="0" applyNumberFormat="1" applyFont="1" applyFill="1" applyBorder="1" applyAlignment="1">
      <alignment horizontal="center"/>
    </xf>
    <xf numFmtId="166" fontId="37" fillId="0" borderId="40" xfId="0" applyNumberFormat="1" applyFont="1" applyFill="1" applyBorder="1" applyAlignment="1">
      <alignment horizontal="center"/>
    </xf>
    <xf numFmtId="166" fontId="13" fillId="0" borderId="44" xfId="0" applyNumberFormat="1" applyFont="1" applyFill="1" applyBorder="1" applyAlignment="1">
      <alignment horizontal="center"/>
    </xf>
    <xf numFmtId="166" fontId="13" fillId="0" borderId="38" xfId="0" applyNumberFormat="1" applyFont="1" applyFill="1" applyBorder="1" applyAlignment="1">
      <alignment horizontal="center"/>
    </xf>
    <xf numFmtId="166" fontId="13" fillId="0" borderId="58" xfId="0" applyNumberFormat="1" applyFont="1" applyFill="1" applyBorder="1" applyAlignment="1">
      <alignment horizontal="center"/>
    </xf>
    <xf numFmtId="166" fontId="13" fillId="0" borderId="37" xfId="0" applyNumberFormat="1" applyFont="1" applyFill="1" applyBorder="1" applyAlignment="1">
      <alignment horizontal="center"/>
    </xf>
    <xf numFmtId="166" fontId="13" fillId="8" borderId="44" xfId="0" applyNumberFormat="1" applyFont="1" applyFill="1" applyBorder="1" applyAlignment="1" applyProtection="1">
      <alignment horizontal="center"/>
    </xf>
    <xf numFmtId="166" fontId="13" fillId="8" borderId="38" xfId="0" applyNumberFormat="1" applyFont="1" applyFill="1" applyBorder="1" applyAlignment="1" applyProtection="1">
      <alignment horizontal="center"/>
    </xf>
    <xf numFmtId="166" fontId="13" fillId="8" borderId="42" xfId="0" applyNumberFormat="1" applyFont="1" applyFill="1" applyBorder="1" applyAlignment="1" applyProtection="1">
      <alignment horizontal="center"/>
    </xf>
    <xf numFmtId="166" fontId="13" fillId="8" borderId="51" xfId="0" applyNumberFormat="1" applyFont="1" applyFill="1" applyBorder="1" applyAlignment="1" applyProtection="1">
      <alignment horizontal="center"/>
    </xf>
    <xf numFmtId="49" fontId="13" fillId="0" borderId="61" xfId="0" applyNumberFormat="1" applyFont="1" applyBorder="1" applyAlignment="1" applyProtection="1">
      <alignment horizontal="center"/>
    </xf>
    <xf numFmtId="49" fontId="13" fillId="0" borderId="63" xfId="0" applyNumberFormat="1" applyFont="1" applyBorder="1" applyAlignment="1" applyProtection="1">
      <alignment horizontal="center"/>
    </xf>
    <xf numFmtId="0" fontId="0" fillId="0" borderId="0" xfId="0" applyNumberFormat="1" applyAlignment="1">
      <alignment horizontal="left"/>
    </xf>
    <xf numFmtId="0" fontId="2" fillId="4" borderId="11" xfId="0" applyFont="1" applyFill="1" applyBorder="1" applyAlignment="1">
      <alignment horizontal="center"/>
    </xf>
    <xf numFmtId="0" fontId="2" fillId="4" borderId="32" xfId="0" applyFont="1" applyFill="1" applyBorder="1" applyAlignment="1">
      <alignment horizontal="center"/>
    </xf>
    <xf numFmtId="166" fontId="37" fillId="8" borderId="57" xfId="0" applyNumberFormat="1" applyFont="1" applyFill="1" applyBorder="1" applyAlignment="1" applyProtection="1">
      <alignment horizontal="center"/>
    </xf>
    <xf numFmtId="166" fontId="37" fillId="8" borderId="59" xfId="0" applyNumberFormat="1" applyFont="1" applyFill="1" applyBorder="1" applyAlignment="1" applyProtection="1">
      <alignment horizontal="center"/>
    </xf>
    <xf numFmtId="165" fontId="16" fillId="4" borderId="24" xfId="0" applyNumberFormat="1" applyFont="1" applyFill="1" applyBorder="1" applyAlignment="1">
      <alignment horizontal="center"/>
    </xf>
    <xf numFmtId="165" fontId="16" fillId="4" borderId="17" xfId="0" applyNumberFormat="1" applyFont="1" applyFill="1" applyBorder="1" applyAlignment="1">
      <alignment horizontal="center"/>
    </xf>
    <xf numFmtId="0" fontId="13" fillId="0" borderId="2" xfId="0" applyFont="1" applyBorder="1" applyAlignment="1" applyProtection="1">
      <alignment horizontal="center"/>
    </xf>
    <xf numFmtId="0" fontId="13" fillId="0" borderId="46" xfId="0" applyFont="1" applyBorder="1" applyAlignment="1" applyProtection="1">
      <alignment horizontal="center"/>
    </xf>
    <xf numFmtId="166" fontId="37" fillId="8" borderId="44" xfId="0" applyNumberFormat="1" applyFont="1" applyFill="1" applyBorder="1" applyAlignment="1" applyProtection="1">
      <alignment horizontal="center"/>
    </xf>
    <xf numFmtId="166" fontId="37" fillId="8" borderId="38" xfId="0" applyNumberFormat="1" applyFont="1" applyFill="1" applyBorder="1" applyAlignment="1" applyProtection="1">
      <alignment horizontal="center"/>
    </xf>
    <xf numFmtId="0" fontId="24" fillId="0" borderId="1" xfId="0" applyFont="1" applyBorder="1" applyAlignment="1">
      <alignment wrapText="1"/>
    </xf>
    <xf numFmtId="0" fontId="26" fillId="0" borderId="1" xfId="0" applyFont="1" applyBorder="1" applyAlignment="1">
      <alignment wrapText="1"/>
    </xf>
    <xf numFmtId="0" fontId="26" fillId="0" borderId="11" xfId="0" applyFont="1" applyBorder="1" applyAlignment="1" applyProtection="1">
      <alignment horizontal="center" vertical="center"/>
      <protection locked="0"/>
    </xf>
    <xf numFmtId="0" fontId="26" fillId="0" borderId="32" xfId="0" applyFont="1" applyBorder="1" applyAlignment="1" applyProtection="1">
      <alignment horizontal="center" vertical="center"/>
      <protection locked="0"/>
    </xf>
    <xf numFmtId="0" fontId="26" fillId="0" borderId="47" xfId="0" applyFont="1" applyBorder="1" applyAlignment="1" applyProtection="1">
      <alignment horizontal="center" vertical="center"/>
      <protection locked="0"/>
    </xf>
    <xf numFmtId="0" fontId="26" fillId="0" borderId="11" xfId="0" applyFont="1" applyFill="1" applyBorder="1" applyAlignment="1" applyProtection="1">
      <alignment vertical="center"/>
    </xf>
    <xf numFmtId="0" fontId="26" fillId="0" borderId="47" xfId="0" applyFont="1" applyBorder="1" applyAlignment="1" applyProtection="1"/>
    <xf numFmtId="0" fontId="25" fillId="0" borderId="11" xfId="0" applyFont="1" applyBorder="1" applyAlignment="1" applyProtection="1">
      <alignment horizontal="center" vertical="center"/>
      <protection locked="0"/>
    </xf>
    <xf numFmtId="0" fontId="25" fillId="0" borderId="47" xfId="0" applyFont="1" applyBorder="1" applyAlignment="1">
      <alignment horizontal="center" vertical="center"/>
    </xf>
    <xf numFmtId="14" fontId="26" fillId="0" borderId="11" xfId="0" applyNumberFormat="1" applyFont="1" applyBorder="1" applyAlignment="1" applyProtection="1">
      <alignment horizontal="center" vertical="center"/>
      <protection locked="0"/>
    </xf>
    <xf numFmtId="14" fontId="26" fillId="0" borderId="32" xfId="0" applyNumberFormat="1" applyFont="1" applyBorder="1" applyAlignment="1" applyProtection="1">
      <alignment horizontal="center" vertical="center"/>
      <protection locked="0"/>
    </xf>
    <xf numFmtId="14" fontId="36" fillId="10" borderId="11" xfId="0" applyNumberFormat="1" applyFont="1" applyFill="1" applyBorder="1" applyAlignment="1" applyProtection="1">
      <alignment horizontal="center" vertical="center"/>
      <protection locked="0"/>
    </xf>
    <xf numFmtId="14" fontId="36" fillId="10" borderId="47" xfId="0" applyNumberFormat="1" applyFont="1" applyFill="1" applyBorder="1" applyAlignment="1" applyProtection="1">
      <alignment horizontal="center" vertical="center"/>
      <protection locked="0"/>
    </xf>
    <xf numFmtId="0" fontId="36" fillId="10" borderId="47" xfId="0" applyFont="1" applyFill="1" applyBorder="1" applyAlignment="1" applyProtection="1">
      <alignment horizontal="center"/>
      <protection locked="0"/>
    </xf>
    <xf numFmtId="0" fontId="13" fillId="0" borderId="11" xfId="0" applyFont="1" applyBorder="1" applyAlignment="1" applyProtection="1">
      <alignment horizontal="center"/>
      <protection locked="0"/>
    </xf>
    <xf numFmtId="0" fontId="13" fillId="0" borderId="47" xfId="0" applyFont="1" applyBorder="1" applyAlignment="1" applyProtection="1">
      <alignment horizontal="center"/>
      <protection locked="0"/>
    </xf>
    <xf numFmtId="166" fontId="13" fillId="0" borderId="39" xfId="0" applyNumberFormat="1" applyFont="1" applyFill="1" applyBorder="1" applyAlignment="1">
      <alignment horizontal="center"/>
    </xf>
    <xf numFmtId="166" fontId="13" fillId="0" borderId="40" xfId="0" applyNumberFormat="1" applyFont="1" applyFill="1" applyBorder="1" applyAlignment="1">
      <alignment horizontal="center"/>
    </xf>
    <xf numFmtId="49" fontId="35" fillId="0" borderId="72" xfId="0" applyNumberFormat="1" applyFont="1" applyBorder="1" applyAlignment="1" applyProtection="1">
      <alignment horizontal="center"/>
    </xf>
    <xf numFmtId="0" fontId="38" fillId="0" borderId="73" xfId="0" applyFont="1" applyBorder="1" applyAlignment="1">
      <alignment horizontal="center"/>
    </xf>
    <xf numFmtId="166" fontId="13" fillId="4" borderId="57" xfId="0" applyNumberFormat="1" applyFont="1" applyFill="1" applyBorder="1" applyAlignment="1" applyProtection="1">
      <alignment horizontal="center"/>
    </xf>
    <xf numFmtId="166" fontId="13" fillId="4" borderId="59" xfId="0" applyNumberFormat="1" applyFont="1" applyFill="1" applyBorder="1" applyAlignment="1" applyProtection="1">
      <alignment horizontal="center"/>
    </xf>
    <xf numFmtId="166" fontId="13" fillId="4" borderId="42" xfId="0" applyNumberFormat="1" applyFont="1" applyFill="1" applyBorder="1" applyAlignment="1" applyProtection="1">
      <alignment horizontal="center"/>
    </xf>
    <xf numFmtId="166" fontId="13" fillId="4" borderId="51" xfId="0" applyNumberFormat="1" applyFont="1" applyFill="1" applyBorder="1" applyAlignment="1" applyProtection="1">
      <alignment horizontal="center"/>
    </xf>
    <xf numFmtId="166" fontId="13" fillId="4" borderId="44" xfId="0" applyNumberFormat="1" applyFont="1" applyFill="1" applyBorder="1" applyAlignment="1" applyProtection="1">
      <alignment horizontal="center"/>
    </xf>
    <xf numFmtId="166" fontId="13" fillId="4" borderId="38" xfId="0" applyNumberFormat="1" applyFont="1" applyFill="1" applyBorder="1" applyAlignment="1" applyProtection="1">
      <alignment horizontal="center"/>
    </xf>
    <xf numFmtId="165" fontId="16" fillId="4" borderId="22" xfId="0" applyNumberFormat="1" applyFont="1" applyFill="1" applyBorder="1" applyAlignment="1">
      <alignment horizontal="center"/>
    </xf>
    <xf numFmtId="165" fontId="16" fillId="4" borderId="23" xfId="0" applyNumberFormat="1" applyFont="1" applyFill="1" applyBorder="1" applyAlignment="1">
      <alignment horizontal="center"/>
    </xf>
    <xf numFmtId="0" fontId="10" fillId="0" borderId="22" xfId="0" applyNumberFormat="1" applyFont="1" applyBorder="1" applyAlignment="1" applyProtection="1">
      <alignment horizontal="center"/>
    </xf>
    <xf numFmtId="0" fontId="10" fillId="0" borderId="23" xfId="0" applyNumberFormat="1" applyFont="1" applyBorder="1" applyAlignment="1" applyProtection="1">
      <alignment horizontal="center"/>
    </xf>
    <xf numFmtId="49" fontId="26" fillId="0" borderId="61" xfId="0" applyNumberFormat="1" applyFont="1" applyBorder="1" applyAlignment="1" applyProtection="1">
      <alignment horizontal="center"/>
    </xf>
    <xf numFmtId="49" fontId="26" fillId="0" borderId="63" xfId="0" applyNumberFormat="1" applyFont="1" applyBorder="1" applyAlignment="1" applyProtection="1">
      <alignment horizontal="center"/>
    </xf>
    <xf numFmtId="0" fontId="25" fillId="0" borderId="22" xfId="0" applyNumberFormat="1" applyFont="1" applyBorder="1" applyAlignment="1" applyProtection="1">
      <alignment horizontal="center"/>
    </xf>
    <xf numFmtId="0" fontId="25" fillId="0" borderId="23" xfId="0" applyNumberFormat="1" applyFont="1" applyBorder="1" applyAlignment="1" applyProtection="1">
      <alignment horizontal="center"/>
    </xf>
    <xf numFmtId="0" fontId="26" fillId="0" borderId="61" xfId="0" applyNumberFormat="1" applyFont="1" applyBorder="1" applyAlignment="1" applyProtection="1">
      <alignment horizontal="center"/>
    </xf>
    <xf numFmtId="0" fontId="26" fillId="0" borderId="63" xfId="0" applyNumberFormat="1" applyFont="1" applyBorder="1" applyAlignment="1" applyProtection="1">
      <alignment horizontal="center"/>
    </xf>
    <xf numFmtId="166" fontId="26" fillId="0" borderId="44" xfId="0" applyNumberFormat="1" applyFont="1" applyBorder="1" applyAlignment="1">
      <alignment horizontal="center"/>
    </xf>
    <xf numFmtId="166" fontId="26" fillId="0" borderId="38" xfId="0" applyNumberFormat="1" applyFont="1" applyBorder="1" applyAlignment="1">
      <alignment horizontal="center"/>
    </xf>
    <xf numFmtId="166" fontId="22" fillId="0" borderId="58" xfId="0" applyNumberFormat="1" applyFont="1" applyBorder="1" applyAlignment="1">
      <alignment horizontal="center"/>
    </xf>
    <xf numFmtId="166" fontId="22" fillId="0" borderId="37" xfId="0" applyNumberFormat="1" applyFont="1" applyBorder="1" applyAlignment="1">
      <alignment horizontal="center"/>
    </xf>
    <xf numFmtId="166" fontId="22" fillId="8" borderId="44" xfId="0" applyNumberFormat="1" applyFont="1" applyFill="1" applyBorder="1" applyAlignment="1">
      <alignment horizontal="center"/>
    </xf>
    <xf numFmtId="166" fontId="22" fillId="8" borderId="38" xfId="0" applyNumberFormat="1" applyFont="1" applyFill="1" applyBorder="1" applyAlignment="1">
      <alignment horizontal="center"/>
    </xf>
    <xf numFmtId="166" fontId="22" fillId="8" borderId="42" xfId="0" applyNumberFormat="1" applyFont="1" applyFill="1" applyBorder="1" applyAlignment="1">
      <alignment horizontal="center"/>
    </xf>
    <xf numFmtId="166" fontId="22" fillId="8" borderId="51" xfId="0" applyNumberFormat="1" applyFont="1" applyFill="1" applyBorder="1" applyAlignment="1">
      <alignment horizontal="center"/>
    </xf>
    <xf numFmtId="14" fontId="26" fillId="0" borderId="47" xfId="0" applyNumberFormat="1" applyFont="1" applyBorder="1" applyAlignment="1" applyProtection="1">
      <alignment horizontal="center" vertical="center"/>
      <protection locked="0"/>
    </xf>
    <xf numFmtId="0" fontId="26" fillId="0" borderId="11" xfId="0" applyFont="1" applyBorder="1" applyAlignment="1" applyProtection="1">
      <alignment horizontal="center"/>
      <protection locked="0"/>
    </xf>
    <xf numFmtId="0" fontId="26" fillId="0" borderId="32" xfId="0" applyFont="1" applyBorder="1" applyAlignment="1" applyProtection="1">
      <alignment horizontal="center"/>
      <protection locked="0"/>
    </xf>
    <xf numFmtId="0" fontId="0" fillId="0" borderId="32" xfId="0" applyBorder="1" applyAlignment="1"/>
    <xf numFmtId="0" fontId="0" fillId="0" borderId="47" xfId="0" applyBorder="1" applyAlignment="1"/>
    <xf numFmtId="0" fontId="28" fillId="0" borderId="16" xfId="0" applyFont="1" applyBorder="1" applyAlignment="1">
      <alignment horizontal="center"/>
    </xf>
    <xf numFmtId="0" fontId="41" fillId="0" borderId="2" xfId="0" applyFont="1" applyBorder="1" applyAlignment="1" applyProtection="1">
      <alignment horizontal="center"/>
    </xf>
    <xf numFmtId="0" fontId="41" fillId="0" borderId="0" xfId="0" applyFont="1" applyBorder="1" applyAlignment="1" applyProtection="1">
      <alignment horizontal="center"/>
    </xf>
    <xf numFmtId="0" fontId="41" fillId="0" borderId="46" xfId="0" applyFont="1" applyBorder="1" applyAlignment="1" applyProtection="1">
      <alignment horizontal="center"/>
    </xf>
    <xf numFmtId="0" fontId="26" fillId="0" borderId="2" xfId="0" applyFont="1" applyBorder="1" applyAlignment="1" applyProtection="1">
      <alignment horizontal="center"/>
    </xf>
    <xf numFmtId="0" fontId="26" fillId="0" borderId="46" xfId="0" applyFont="1" applyBorder="1" applyAlignment="1" applyProtection="1">
      <alignment horizontal="center"/>
    </xf>
    <xf numFmtId="0" fontId="13" fillId="7" borderId="0" xfId="0" applyNumberFormat="1" applyFont="1" applyFill="1" applyAlignment="1">
      <alignment horizontal="left"/>
    </xf>
    <xf numFmtId="0" fontId="15" fillId="4" borderId="11" xfId="0" applyFont="1" applyFill="1" applyBorder="1" applyAlignment="1">
      <alignment horizontal="center"/>
    </xf>
    <xf numFmtId="0" fontId="15" fillId="4" borderId="32" xfId="0" applyFont="1" applyFill="1" applyBorder="1" applyAlignment="1">
      <alignment horizontal="center"/>
    </xf>
    <xf numFmtId="0" fontId="26" fillId="0" borderId="47" xfId="0" applyFont="1" applyBorder="1" applyAlignment="1" applyProtection="1">
      <alignment horizontal="center"/>
      <protection locked="0"/>
    </xf>
    <xf numFmtId="166" fontId="26" fillId="4" borderId="42" xfId="0" applyNumberFormat="1" applyFont="1" applyFill="1" applyBorder="1" applyAlignment="1">
      <alignment horizontal="center"/>
    </xf>
    <xf numFmtId="166" fontId="26" fillId="4" borderId="51" xfId="0" applyNumberFormat="1" applyFont="1" applyFill="1" applyBorder="1" applyAlignment="1">
      <alignment horizontal="center"/>
    </xf>
    <xf numFmtId="166" fontId="26" fillId="4" borderId="44" xfId="0" applyNumberFormat="1" applyFont="1" applyFill="1" applyBorder="1" applyAlignment="1">
      <alignment horizontal="center"/>
    </xf>
    <xf numFmtId="166" fontId="26" fillId="4" borderId="38" xfId="0" applyNumberFormat="1" applyFont="1" applyFill="1" applyBorder="1" applyAlignment="1">
      <alignment horizontal="center"/>
    </xf>
    <xf numFmtId="166" fontId="26" fillId="0" borderId="58" xfId="0" applyNumberFormat="1" applyFont="1" applyBorder="1" applyAlignment="1">
      <alignment horizontal="center"/>
    </xf>
    <xf numFmtId="166" fontId="26" fillId="0" borderId="37" xfId="0" applyNumberFormat="1" applyFont="1" applyBorder="1" applyAlignment="1">
      <alignment horizontal="center"/>
    </xf>
    <xf numFmtId="0" fontId="26" fillId="0" borderId="11" xfId="0" applyFont="1" applyFill="1" applyBorder="1" applyAlignment="1" applyProtection="1">
      <alignment horizontal="left" vertical="center"/>
    </xf>
    <xf numFmtId="0" fontId="26" fillId="0" borderId="47" xfId="0" applyFont="1" applyBorder="1" applyAlignment="1" applyProtection="1">
      <alignment horizontal="left"/>
    </xf>
    <xf numFmtId="166" fontId="22" fillId="0" borderId="42" xfId="0" applyNumberFormat="1" applyFont="1" applyBorder="1" applyAlignment="1">
      <alignment horizontal="center"/>
    </xf>
    <xf numFmtId="166" fontId="22" fillId="0" borderId="51" xfId="0" applyNumberFormat="1" applyFont="1" applyBorder="1" applyAlignment="1">
      <alignment horizontal="center"/>
    </xf>
    <xf numFmtId="166" fontId="22" fillId="0" borderId="39" xfId="0" applyNumberFormat="1" applyFont="1" applyBorder="1" applyAlignment="1">
      <alignment horizontal="center"/>
    </xf>
    <xf numFmtId="166" fontId="22" fillId="0" borderId="40" xfId="0" applyNumberFormat="1" applyFont="1" applyBorder="1" applyAlignment="1">
      <alignment horizontal="center"/>
    </xf>
    <xf numFmtId="0" fontId="41" fillId="0" borderId="24" xfId="0" applyFont="1" applyBorder="1" applyAlignment="1" applyProtection="1">
      <alignment horizontal="center"/>
    </xf>
    <xf numFmtId="0" fontId="41" fillId="0" borderId="16" xfId="0" applyFont="1" applyBorder="1" applyAlignment="1" applyProtection="1">
      <alignment horizontal="center"/>
    </xf>
    <xf numFmtId="0" fontId="41" fillId="0" borderId="17" xfId="0" applyFont="1" applyBorder="1" applyAlignment="1" applyProtection="1">
      <alignment horizontal="center"/>
    </xf>
    <xf numFmtId="0" fontId="25" fillId="0" borderId="83" xfId="0" applyNumberFormat="1" applyFont="1" applyBorder="1" applyAlignment="1" applyProtection="1">
      <alignment horizontal="center"/>
    </xf>
    <xf numFmtId="0" fontId="25" fillId="0" borderId="84" xfId="0" applyNumberFormat="1" applyFont="1" applyBorder="1" applyAlignment="1" applyProtection="1">
      <alignment horizontal="center"/>
    </xf>
  </cellXfs>
  <cellStyles count="1">
    <cellStyle name="Standard" xfId="0" builtinId="0"/>
  </cellStyles>
  <dxfs count="445">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b/>
        <i/>
        <strike val="0"/>
        <color rgb="FFFF0000"/>
      </font>
      <border>
        <left style="thin">
          <color rgb="FFFF0000"/>
        </left>
        <right style="thin">
          <color rgb="FFFF0000"/>
        </right>
        <top style="thin">
          <color rgb="FFFF0000"/>
        </top>
        <bottom style="thin">
          <color rgb="FFFF0000"/>
        </bottom>
      </border>
    </dxf>
    <dxf>
      <font>
        <color rgb="FF9C0006"/>
      </font>
      <fill>
        <patternFill>
          <bgColor rgb="FFFFC7CE"/>
        </patternFill>
      </fill>
    </dxf>
    <dxf>
      <font>
        <color rgb="FF00B0F0"/>
      </font>
      <border>
        <left style="thin">
          <color rgb="FFFF0000"/>
        </left>
        <right style="thin">
          <color rgb="FFFF0000"/>
        </right>
        <top style="thin">
          <color rgb="FFFF0000"/>
        </top>
        <bottom style="thin">
          <color rgb="FFFF0000"/>
        </bottom>
      </border>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FFFFCC"/>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9525</xdr:colOff>
      <xdr:row>0</xdr:row>
      <xdr:rowOff>85725</xdr:rowOff>
    </xdr:from>
    <xdr:to>
      <xdr:col>20</xdr:col>
      <xdr:colOff>219075</xdr:colOff>
      <xdr:row>0</xdr:row>
      <xdr:rowOff>85725</xdr:rowOff>
    </xdr:to>
    <xdr:sp macro="" textlink="">
      <xdr:nvSpPr>
        <xdr:cNvPr id="2053" name="Line 5">
          <a:extLst>
            <a:ext uri="{FF2B5EF4-FFF2-40B4-BE49-F238E27FC236}">
              <a16:creationId xmlns:a16="http://schemas.microsoft.com/office/drawing/2014/main" id="{00000000-0008-0000-0000-000005080000}"/>
            </a:ext>
          </a:extLst>
        </xdr:cNvPr>
        <xdr:cNvSpPr>
          <a:spLocks noChangeShapeType="1"/>
        </xdr:cNvSpPr>
      </xdr:nvSpPr>
      <xdr:spPr bwMode="auto">
        <a:xfrm>
          <a:off x="6200775" y="857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8" name="Line 17">
          <a:extLst>
            <a:ext uri="{FF2B5EF4-FFF2-40B4-BE49-F238E27FC236}">
              <a16:creationId xmlns:a16="http://schemas.microsoft.com/office/drawing/2014/main" id="{00000000-0008-0000-0000-000008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9" name="Line 18">
          <a:extLst>
            <a:ext uri="{FF2B5EF4-FFF2-40B4-BE49-F238E27FC236}">
              <a16:creationId xmlns:a16="http://schemas.microsoft.com/office/drawing/2014/main" id="{00000000-0008-0000-0000-000009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9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9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9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9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9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9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9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9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48</xdr:row>
      <xdr:rowOff>76200</xdr:rowOff>
    </xdr:from>
    <xdr:to>
      <xdr:col>15</xdr:col>
      <xdr:colOff>238125</xdr:colOff>
      <xdr:row>48</xdr:row>
      <xdr:rowOff>76200</xdr:rowOff>
    </xdr:to>
    <xdr:sp macro="" textlink="">
      <xdr:nvSpPr>
        <xdr:cNvPr id="10" name="Line 17">
          <a:extLst>
            <a:ext uri="{FF2B5EF4-FFF2-40B4-BE49-F238E27FC236}">
              <a16:creationId xmlns:a16="http://schemas.microsoft.com/office/drawing/2014/main" id="{00000000-0008-0000-09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48</xdr:row>
      <xdr:rowOff>76200</xdr:rowOff>
    </xdr:from>
    <xdr:to>
      <xdr:col>15</xdr:col>
      <xdr:colOff>238125</xdr:colOff>
      <xdr:row>48</xdr:row>
      <xdr:rowOff>76200</xdr:rowOff>
    </xdr:to>
    <xdr:sp macro="" textlink="">
      <xdr:nvSpPr>
        <xdr:cNvPr id="11" name="Line 18">
          <a:extLst>
            <a:ext uri="{FF2B5EF4-FFF2-40B4-BE49-F238E27FC236}">
              <a16:creationId xmlns:a16="http://schemas.microsoft.com/office/drawing/2014/main" id="{00000000-0008-0000-09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A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A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A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A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A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A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A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A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A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A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B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B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B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B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B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B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B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B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B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B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C00-000002000000}"/>
            </a:ext>
          </a:extLst>
        </xdr:cNvPr>
        <xdr:cNvSpPr>
          <a:spLocks noChangeShapeType="1"/>
        </xdr:cNvSpPr>
      </xdr:nvSpPr>
      <xdr:spPr bwMode="auto">
        <a:xfrm>
          <a:off x="6181725" y="5048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C00-000003000000}"/>
            </a:ext>
          </a:extLst>
        </xdr:cNvPr>
        <xdr:cNvSpPr>
          <a:spLocks noChangeShapeType="1"/>
        </xdr:cNvSpPr>
      </xdr:nvSpPr>
      <xdr:spPr bwMode="auto">
        <a:xfrm>
          <a:off x="6181725" y="30099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C00-000004000000}"/>
            </a:ext>
          </a:extLst>
        </xdr:cNvPr>
        <xdr:cNvSpPr>
          <a:spLocks noChangeShapeType="1"/>
        </xdr:cNvSpPr>
      </xdr:nvSpPr>
      <xdr:spPr bwMode="auto">
        <a:xfrm>
          <a:off x="6181725" y="43053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C00-000005000000}"/>
            </a:ext>
          </a:extLst>
        </xdr:cNvPr>
        <xdr:cNvSpPr>
          <a:spLocks noChangeShapeType="1"/>
        </xdr:cNvSpPr>
      </xdr:nvSpPr>
      <xdr:spPr bwMode="auto">
        <a:xfrm>
          <a:off x="6181725" y="43053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C00-000006000000}"/>
            </a:ext>
          </a:extLst>
        </xdr:cNvPr>
        <xdr:cNvSpPr>
          <a:spLocks noChangeShapeType="1"/>
        </xdr:cNvSpPr>
      </xdr:nvSpPr>
      <xdr:spPr bwMode="auto">
        <a:xfrm>
          <a:off x="6181725" y="56007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C00-000007000000}"/>
            </a:ext>
          </a:extLst>
        </xdr:cNvPr>
        <xdr:cNvSpPr>
          <a:spLocks noChangeShapeType="1"/>
        </xdr:cNvSpPr>
      </xdr:nvSpPr>
      <xdr:spPr bwMode="auto">
        <a:xfrm>
          <a:off x="6181725" y="56007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C00-000008000000}"/>
            </a:ext>
          </a:extLst>
        </xdr:cNvPr>
        <xdr:cNvSpPr>
          <a:spLocks noChangeShapeType="1"/>
        </xdr:cNvSpPr>
      </xdr:nvSpPr>
      <xdr:spPr bwMode="auto">
        <a:xfrm>
          <a:off x="6181725" y="68961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C00-000009000000}"/>
            </a:ext>
          </a:extLst>
        </xdr:cNvPr>
        <xdr:cNvSpPr>
          <a:spLocks noChangeShapeType="1"/>
        </xdr:cNvSpPr>
      </xdr:nvSpPr>
      <xdr:spPr bwMode="auto">
        <a:xfrm>
          <a:off x="6181725" y="68961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48</xdr:row>
      <xdr:rowOff>76200</xdr:rowOff>
    </xdr:from>
    <xdr:to>
      <xdr:col>15</xdr:col>
      <xdr:colOff>238125</xdr:colOff>
      <xdr:row>48</xdr:row>
      <xdr:rowOff>76200</xdr:rowOff>
    </xdr:to>
    <xdr:sp macro="" textlink="">
      <xdr:nvSpPr>
        <xdr:cNvPr id="10" name="Line 17">
          <a:extLst>
            <a:ext uri="{FF2B5EF4-FFF2-40B4-BE49-F238E27FC236}">
              <a16:creationId xmlns:a16="http://schemas.microsoft.com/office/drawing/2014/main" id="{00000000-0008-0000-0C00-00000A000000}"/>
            </a:ext>
          </a:extLst>
        </xdr:cNvPr>
        <xdr:cNvSpPr>
          <a:spLocks noChangeShapeType="1"/>
        </xdr:cNvSpPr>
      </xdr:nvSpPr>
      <xdr:spPr bwMode="auto">
        <a:xfrm>
          <a:off x="6181725" y="82677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48</xdr:row>
      <xdr:rowOff>76200</xdr:rowOff>
    </xdr:from>
    <xdr:to>
      <xdr:col>15</xdr:col>
      <xdr:colOff>238125</xdr:colOff>
      <xdr:row>48</xdr:row>
      <xdr:rowOff>76200</xdr:rowOff>
    </xdr:to>
    <xdr:sp macro="" textlink="">
      <xdr:nvSpPr>
        <xdr:cNvPr id="11" name="Line 18">
          <a:extLst>
            <a:ext uri="{FF2B5EF4-FFF2-40B4-BE49-F238E27FC236}">
              <a16:creationId xmlns:a16="http://schemas.microsoft.com/office/drawing/2014/main" id="{00000000-0008-0000-0C00-00000B000000}"/>
            </a:ext>
          </a:extLst>
        </xdr:cNvPr>
        <xdr:cNvSpPr>
          <a:spLocks noChangeShapeType="1"/>
        </xdr:cNvSpPr>
      </xdr:nvSpPr>
      <xdr:spPr bwMode="auto">
        <a:xfrm>
          <a:off x="6181725" y="8267700"/>
          <a:ext cx="0" cy="0"/>
        </a:xfrm>
        <a:prstGeom prst="line">
          <a:avLst/>
        </a:prstGeom>
        <a:noFill/>
        <a:ln w="9525">
          <a:solidFill>
            <a:srgbClr val="000000"/>
          </a:solidFill>
          <a:round/>
          <a:headEn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1151" name="Line 9">
          <a:extLst>
            <a:ext uri="{FF2B5EF4-FFF2-40B4-BE49-F238E27FC236}">
              <a16:creationId xmlns:a16="http://schemas.microsoft.com/office/drawing/2014/main" id="{00000000-0008-0000-0100-00007F040000}"/>
            </a:ext>
          </a:extLst>
        </xdr:cNvPr>
        <xdr:cNvSpPr>
          <a:spLocks noChangeShapeType="1"/>
        </xdr:cNvSpPr>
      </xdr:nvSpPr>
      <xdr:spPr bwMode="auto">
        <a:xfrm>
          <a:off x="6181725"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1152" name="Line 10">
          <a:extLst>
            <a:ext uri="{FF2B5EF4-FFF2-40B4-BE49-F238E27FC236}">
              <a16:creationId xmlns:a16="http://schemas.microsoft.com/office/drawing/2014/main" id="{00000000-0008-0000-0100-000080040000}"/>
            </a:ext>
          </a:extLst>
        </xdr:cNvPr>
        <xdr:cNvSpPr>
          <a:spLocks noChangeShapeType="1"/>
        </xdr:cNvSpPr>
      </xdr:nvSpPr>
      <xdr:spPr bwMode="auto">
        <a:xfrm>
          <a:off x="6181725" y="2962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1153" name="Line 11">
          <a:extLst>
            <a:ext uri="{FF2B5EF4-FFF2-40B4-BE49-F238E27FC236}">
              <a16:creationId xmlns:a16="http://schemas.microsoft.com/office/drawing/2014/main" id="{00000000-0008-0000-0100-000081040000}"/>
            </a:ext>
          </a:extLst>
        </xdr:cNvPr>
        <xdr:cNvSpPr>
          <a:spLocks noChangeShapeType="1"/>
        </xdr:cNvSpPr>
      </xdr:nvSpPr>
      <xdr:spPr bwMode="auto">
        <a:xfrm>
          <a:off x="6181725" y="44196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1154" name="Line 12">
          <a:extLst>
            <a:ext uri="{FF2B5EF4-FFF2-40B4-BE49-F238E27FC236}">
              <a16:creationId xmlns:a16="http://schemas.microsoft.com/office/drawing/2014/main" id="{00000000-0008-0000-0100-000082040000}"/>
            </a:ext>
          </a:extLst>
        </xdr:cNvPr>
        <xdr:cNvSpPr>
          <a:spLocks noChangeShapeType="1"/>
        </xdr:cNvSpPr>
      </xdr:nvSpPr>
      <xdr:spPr bwMode="auto">
        <a:xfrm>
          <a:off x="6181725" y="441960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1155" name="Line 13">
          <a:extLst>
            <a:ext uri="{FF2B5EF4-FFF2-40B4-BE49-F238E27FC236}">
              <a16:creationId xmlns:a16="http://schemas.microsoft.com/office/drawing/2014/main" id="{00000000-0008-0000-0100-000083040000}"/>
            </a:ext>
          </a:extLst>
        </xdr:cNvPr>
        <xdr:cNvSpPr>
          <a:spLocks noChangeShapeType="1"/>
        </xdr:cNvSpPr>
      </xdr:nvSpPr>
      <xdr:spPr bwMode="auto">
        <a:xfrm>
          <a:off x="6181725" y="58769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1156" name="Line 14">
          <a:extLst>
            <a:ext uri="{FF2B5EF4-FFF2-40B4-BE49-F238E27FC236}">
              <a16:creationId xmlns:a16="http://schemas.microsoft.com/office/drawing/2014/main" id="{00000000-0008-0000-0100-000084040000}"/>
            </a:ext>
          </a:extLst>
        </xdr:cNvPr>
        <xdr:cNvSpPr>
          <a:spLocks noChangeShapeType="1"/>
        </xdr:cNvSpPr>
      </xdr:nvSpPr>
      <xdr:spPr bwMode="auto">
        <a:xfrm>
          <a:off x="6181725" y="587692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1157" name="Line 15">
          <a:extLst>
            <a:ext uri="{FF2B5EF4-FFF2-40B4-BE49-F238E27FC236}">
              <a16:creationId xmlns:a16="http://schemas.microsoft.com/office/drawing/2014/main" id="{00000000-0008-0000-0100-000085040000}"/>
            </a:ext>
          </a:extLst>
        </xdr:cNvPr>
        <xdr:cNvSpPr>
          <a:spLocks noChangeShapeType="1"/>
        </xdr:cNvSpPr>
      </xdr:nvSpPr>
      <xdr:spPr bwMode="auto">
        <a:xfrm>
          <a:off x="6181725" y="73342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1158" name="Line 16">
          <a:extLst>
            <a:ext uri="{FF2B5EF4-FFF2-40B4-BE49-F238E27FC236}">
              <a16:creationId xmlns:a16="http://schemas.microsoft.com/office/drawing/2014/main" id="{00000000-0008-0000-0100-000086040000}"/>
            </a:ext>
          </a:extLst>
        </xdr:cNvPr>
        <xdr:cNvSpPr>
          <a:spLocks noChangeShapeType="1"/>
        </xdr:cNvSpPr>
      </xdr:nvSpPr>
      <xdr:spPr bwMode="auto">
        <a:xfrm>
          <a:off x="6181725" y="73342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47</xdr:row>
      <xdr:rowOff>76200</xdr:rowOff>
    </xdr:from>
    <xdr:to>
      <xdr:col>15</xdr:col>
      <xdr:colOff>238125</xdr:colOff>
      <xdr:row>47</xdr:row>
      <xdr:rowOff>76200</xdr:rowOff>
    </xdr:to>
    <xdr:sp macro="" textlink="">
      <xdr:nvSpPr>
        <xdr:cNvPr id="1159" name="Line 17">
          <a:extLst>
            <a:ext uri="{FF2B5EF4-FFF2-40B4-BE49-F238E27FC236}">
              <a16:creationId xmlns:a16="http://schemas.microsoft.com/office/drawing/2014/main" id="{00000000-0008-0000-0100-000087040000}"/>
            </a:ext>
          </a:extLst>
        </xdr:cNvPr>
        <xdr:cNvSpPr>
          <a:spLocks noChangeShapeType="1"/>
        </xdr:cNvSpPr>
      </xdr:nvSpPr>
      <xdr:spPr bwMode="auto">
        <a:xfrm>
          <a:off x="6181725" y="88677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47</xdr:row>
      <xdr:rowOff>76200</xdr:rowOff>
    </xdr:from>
    <xdr:to>
      <xdr:col>15</xdr:col>
      <xdr:colOff>238125</xdr:colOff>
      <xdr:row>47</xdr:row>
      <xdr:rowOff>76200</xdr:rowOff>
    </xdr:to>
    <xdr:sp macro="" textlink="">
      <xdr:nvSpPr>
        <xdr:cNvPr id="1160" name="Line 18">
          <a:extLst>
            <a:ext uri="{FF2B5EF4-FFF2-40B4-BE49-F238E27FC236}">
              <a16:creationId xmlns:a16="http://schemas.microsoft.com/office/drawing/2014/main" id="{00000000-0008-0000-0100-000088040000}"/>
            </a:ext>
          </a:extLst>
        </xdr:cNvPr>
        <xdr:cNvSpPr>
          <a:spLocks noChangeShapeType="1"/>
        </xdr:cNvSpPr>
      </xdr:nvSpPr>
      <xdr:spPr bwMode="auto">
        <a:xfrm>
          <a:off x="6181725" y="8867775"/>
          <a:ext cx="0"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2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2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2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2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2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2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2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2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2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2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3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3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3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3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3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3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3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3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50</xdr:row>
      <xdr:rowOff>76200</xdr:rowOff>
    </xdr:from>
    <xdr:to>
      <xdr:col>15</xdr:col>
      <xdr:colOff>238125</xdr:colOff>
      <xdr:row>50</xdr:row>
      <xdr:rowOff>76200</xdr:rowOff>
    </xdr:to>
    <xdr:sp macro="" textlink="">
      <xdr:nvSpPr>
        <xdr:cNvPr id="10" name="Line 17">
          <a:extLst>
            <a:ext uri="{FF2B5EF4-FFF2-40B4-BE49-F238E27FC236}">
              <a16:creationId xmlns:a16="http://schemas.microsoft.com/office/drawing/2014/main" id="{00000000-0008-0000-03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50</xdr:row>
      <xdr:rowOff>76200</xdr:rowOff>
    </xdr:from>
    <xdr:to>
      <xdr:col>15</xdr:col>
      <xdr:colOff>238125</xdr:colOff>
      <xdr:row>50</xdr:row>
      <xdr:rowOff>76200</xdr:rowOff>
    </xdr:to>
    <xdr:sp macro="" textlink="">
      <xdr:nvSpPr>
        <xdr:cNvPr id="11" name="Line 18">
          <a:extLst>
            <a:ext uri="{FF2B5EF4-FFF2-40B4-BE49-F238E27FC236}">
              <a16:creationId xmlns:a16="http://schemas.microsoft.com/office/drawing/2014/main" id="{00000000-0008-0000-03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4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4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4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4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4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4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4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4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4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4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5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5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5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5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5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5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5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5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5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5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6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6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6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6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6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6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6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6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50</xdr:row>
      <xdr:rowOff>76200</xdr:rowOff>
    </xdr:from>
    <xdr:to>
      <xdr:col>15</xdr:col>
      <xdr:colOff>238125</xdr:colOff>
      <xdr:row>50</xdr:row>
      <xdr:rowOff>76200</xdr:rowOff>
    </xdr:to>
    <xdr:sp macro="" textlink="">
      <xdr:nvSpPr>
        <xdr:cNvPr id="10" name="Line 17">
          <a:extLst>
            <a:ext uri="{FF2B5EF4-FFF2-40B4-BE49-F238E27FC236}">
              <a16:creationId xmlns:a16="http://schemas.microsoft.com/office/drawing/2014/main" id="{00000000-0008-0000-06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50</xdr:row>
      <xdr:rowOff>76200</xdr:rowOff>
    </xdr:from>
    <xdr:to>
      <xdr:col>15</xdr:col>
      <xdr:colOff>238125</xdr:colOff>
      <xdr:row>50</xdr:row>
      <xdr:rowOff>76200</xdr:rowOff>
    </xdr:to>
    <xdr:sp macro="" textlink="">
      <xdr:nvSpPr>
        <xdr:cNvPr id="11" name="Line 18">
          <a:extLst>
            <a:ext uri="{FF2B5EF4-FFF2-40B4-BE49-F238E27FC236}">
              <a16:creationId xmlns:a16="http://schemas.microsoft.com/office/drawing/2014/main" id="{00000000-0008-0000-06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7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7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7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7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7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7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7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7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7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7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9525</xdr:colOff>
      <xdr:row>1</xdr:row>
      <xdr:rowOff>85725</xdr:rowOff>
    </xdr:from>
    <xdr:to>
      <xdr:col>20</xdr:col>
      <xdr:colOff>219075</xdr:colOff>
      <xdr:row>1</xdr:row>
      <xdr:rowOff>85725</xdr:rowOff>
    </xdr:to>
    <xdr:sp macro="" textlink="">
      <xdr:nvSpPr>
        <xdr:cNvPr id="2" name="Line 9">
          <a:extLst>
            <a:ext uri="{FF2B5EF4-FFF2-40B4-BE49-F238E27FC236}">
              <a16:creationId xmlns:a16="http://schemas.microsoft.com/office/drawing/2014/main" id="{00000000-0008-0000-0800-000002000000}"/>
            </a:ext>
          </a:extLst>
        </xdr:cNvPr>
        <xdr:cNvSpPr>
          <a:spLocks noChangeShapeType="1"/>
        </xdr:cNvSpPr>
      </xdr:nvSpPr>
      <xdr:spPr bwMode="auto">
        <a:xfrm>
          <a:off x="6229350" y="295275"/>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17</xdr:row>
      <xdr:rowOff>0</xdr:rowOff>
    </xdr:from>
    <xdr:to>
      <xdr:col>15</xdr:col>
      <xdr:colOff>238125</xdr:colOff>
      <xdr:row>17</xdr:row>
      <xdr:rowOff>0</xdr:rowOff>
    </xdr:to>
    <xdr:sp macro="" textlink="">
      <xdr:nvSpPr>
        <xdr:cNvPr id="3" name="Line 10">
          <a:extLst>
            <a:ext uri="{FF2B5EF4-FFF2-40B4-BE49-F238E27FC236}">
              <a16:creationId xmlns:a16="http://schemas.microsoft.com/office/drawing/2014/main" id="{00000000-0008-0000-0800-000003000000}"/>
            </a:ext>
          </a:extLst>
        </xdr:cNvPr>
        <xdr:cNvSpPr>
          <a:spLocks noChangeShapeType="1"/>
        </xdr:cNvSpPr>
      </xdr:nvSpPr>
      <xdr:spPr bwMode="auto">
        <a:xfrm>
          <a:off x="6229350" y="28003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4" name="Line 11">
          <a:extLst>
            <a:ext uri="{FF2B5EF4-FFF2-40B4-BE49-F238E27FC236}">
              <a16:creationId xmlns:a16="http://schemas.microsoft.com/office/drawing/2014/main" id="{00000000-0008-0000-0800-000004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25</xdr:row>
      <xdr:rowOff>0</xdr:rowOff>
    </xdr:from>
    <xdr:to>
      <xdr:col>15</xdr:col>
      <xdr:colOff>238125</xdr:colOff>
      <xdr:row>25</xdr:row>
      <xdr:rowOff>0</xdr:rowOff>
    </xdr:to>
    <xdr:sp macro="" textlink="">
      <xdr:nvSpPr>
        <xdr:cNvPr id="5" name="Line 12">
          <a:extLst>
            <a:ext uri="{FF2B5EF4-FFF2-40B4-BE49-F238E27FC236}">
              <a16:creationId xmlns:a16="http://schemas.microsoft.com/office/drawing/2014/main" id="{00000000-0008-0000-0800-000005000000}"/>
            </a:ext>
          </a:extLst>
        </xdr:cNvPr>
        <xdr:cNvSpPr>
          <a:spLocks noChangeShapeType="1"/>
        </xdr:cNvSpPr>
      </xdr:nvSpPr>
      <xdr:spPr bwMode="auto">
        <a:xfrm>
          <a:off x="6229350" y="40957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6" name="Line 13">
          <a:extLst>
            <a:ext uri="{FF2B5EF4-FFF2-40B4-BE49-F238E27FC236}">
              <a16:creationId xmlns:a16="http://schemas.microsoft.com/office/drawing/2014/main" id="{00000000-0008-0000-0800-000006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33</xdr:row>
      <xdr:rowOff>0</xdr:rowOff>
    </xdr:from>
    <xdr:to>
      <xdr:col>15</xdr:col>
      <xdr:colOff>238125</xdr:colOff>
      <xdr:row>33</xdr:row>
      <xdr:rowOff>0</xdr:rowOff>
    </xdr:to>
    <xdr:sp macro="" textlink="">
      <xdr:nvSpPr>
        <xdr:cNvPr id="7" name="Line 14">
          <a:extLst>
            <a:ext uri="{FF2B5EF4-FFF2-40B4-BE49-F238E27FC236}">
              <a16:creationId xmlns:a16="http://schemas.microsoft.com/office/drawing/2014/main" id="{00000000-0008-0000-0800-000007000000}"/>
            </a:ext>
          </a:extLst>
        </xdr:cNvPr>
        <xdr:cNvSpPr>
          <a:spLocks noChangeShapeType="1"/>
        </xdr:cNvSpPr>
      </xdr:nvSpPr>
      <xdr:spPr bwMode="auto">
        <a:xfrm>
          <a:off x="6229350" y="5391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8" name="Line 15">
          <a:extLst>
            <a:ext uri="{FF2B5EF4-FFF2-40B4-BE49-F238E27FC236}">
              <a16:creationId xmlns:a16="http://schemas.microsoft.com/office/drawing/2014/main" id="{00000000-0008-0000-0800-000008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41</xdr:row>
      <xdr:rowOff>0</xdr:rowOff>
    </xdr:from>
    <xdr:to>
      <xdr:col>15</xdr:col>
      <xdr:colOff>238125</xdr:colOff>
      <xdr:row>41</xdr:row>
      <xdr:rowOff>0</xdr:rowOff>
    </xdr:to>
    <xdr:sp macro="" textlink="">
      <xdr:nvSpPr>
        <xdr:cNvPr id="9" name="Line 16">
          <a:extLst>
            <a:ext uri="{FF2B5EF4-FFF2-40B4-BE49-F238E27FC236}">
              <a16:creationId xmlns:a16="http://schemas.microsoft.com/office/drawing/2014/main" id="{00000000-0008-0000-0800-000009000000}"/>
            </a:ext>
          </a:extLst>
        </xdr:cNvPr>
        <xdr:cNvSpPr>
          <a:spLocks noChangeShapeType="1"/>
        </xdr:cNvSpPr>
      </xdr:nvSpPr>
      <xdr:spPr bwMode="auto">
        <a:xfrm>
          <a:off x="6229350" y="66865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0" name="Line 17">
          <a:extLst>
            <a:ext uri="{FF2B5EF4-FFF2-40B4-BE49-F238E27FC236}">
              <a16:creationId xmlns:a16="http://schemas.microsoft.com/office/drawing/2014/main" id="{00000000-0008-0000-0800-00000A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twoCellAnchor>
    <xdr:from>
      <xdr:col>15</xdr:col>
      <xdr:colOff>19050</xdr:colOff>
      <xdr:row>49</xdr:row>
      <xdr:rowOff>76200</xdr:rowOff>
    </xdr:from>
    <xdr:to>
      <xdr:col>15</xdr:col>
      <xdr:colOff>238125</xdr:colOff>
      <xdr:row>49</xdr:row>
      <xdr:rowOff>76200</xdr:rowOff>
    </xdr:to>
    <xdr:sp macro="" textlink="">
      <xdr:nvSpPr>
        <xdr:cNvPr id="11" name="Line 18">
          <a:extLst>
            <a:ext uri="{FF2B5EF4-FFF2-40B4-BE49-F238E27FC236}">
              <a16:creationId xmlns:a16="http://schemas.microsoft.com/office/drawing/2014/main" id="{00000000-0008-0000-0800-00000B000000}"/>
            </a:ext>
          </a:extLst>
        </xdr:cNvPr>
        <xdr:cNvSpPr>
          <a:spLocks noChangeShapeType="1"/>
        </xdr:cNvSpPr>
      </xdr:nvSpPr>
      <xdr:spPr bwMode="auto">
        <a:xfrm>
          <a:off x="6229350" y="8058150"/>
          <a:ext cx="0"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Larissa">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1"/>
  <dimension ref="A1:Z57"/>
  <sheetViews>
    <sheetView showZeros="0" workbookViewId="0">
      <selection activeCell="M19" sqref="M19"/>
    </sheetView>
  </sheetViews>
  <sheetFormatPr baseColWidth="10" defaultColWidth="11.42578125" defaultRowHeight="12.75"/>
  <cols>
    <col min="1" max="1" width="6" style="4" customWidth="1"/>
    <col min="2" max="2" width="11" style="4" customWidth="1"/>
    <col min="3" max="3" width="5" style="4" customWidth="1"/>
    <col min="4" max="4" width="5.140625" style="4" customWidth="1"/>
    <col min="5" max="5" width="5.28515625" style="4" customWidth="1"/>
    <col min="6" max="6" width="5.140625" style="4" customWidth="1"/>
    <col min="7" max="7" width="5" style="4" customWidth="1"/>
    <col min="8" max="8" width="4.85546875" style="4" customWidth="1"/>
    <col min="9" max="9" width="4.7109375" style="4" customWidth="1"/>
    <col min="10" max="10" width="4.42578125" style="4" customWidth="1"/>
    <col min="11" max="11" width="4.7109375" style="1" customWidth="1"/>
    <col min="12" max="12" width="4.42578125" style="4" customWidth="1"/>
    <col min="13" max="13" width="29"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6.5703125" style="7" hidden="1" customWidth="1"/>
    <col min="27" max="27" width="5.85546875" style="4" customWidth="1"/>
    <col min="28" max="16384" width="11.42578125" style="4"/>
  </cols>
  <sheetData>
    <row r="1" spans="1:26" ht="32.25" customHeight="1">
      <c r="A1" s="480" t="s">
        <v>34</v>
      </c>
      <c r="B1" s="481"/>
      <c r="C1" s="481"/>
      <c r="D1" s="481"/>
      <c r="E1" s="481"/>
      <c r="F1" s="481"/>
      <c r="G1" s="481"/>
      <c r="H1" s="481"/>
      <c r="I1" s="481"/>
      <c r="J1" s="481"/>
      <c r="K1" s="481"/>
      <c r="L1" s="481"/>
      <c r="M1" s="481"/>
      <c r="N1" s="36">
        <f>IF(K1&gt;0,K1,9)</f>
        <v>9</v>
      </c>
      <c r="O1" s="15">
        <f>IF(L1&gt;0,(L1)/60,0)</f>
        <v>0</v>
      </c>
      <c r="P1" s="10"/>
      <c r="Q1" s="10"/>
      <c r="R1" s="10"/>
      <c r="S1" s="10"/>
      <c r="T1" s="10"/>
      <c r="U1" s="10"/>
      <c r="V1" s="469">
        <f>N1+O1</f>
        <v>9</v>
      </c>
      <c r="W1" s="469"/>
      <c r="X1" s="13"/>
      <c r="Y1" s="13"/>
    </row>
    <row r="2" spans="1:26" ht="11.25" customHeight="1">
      <c r="A2" s="193" t="s">
        <v>39</v>
      </c>
      <c r="B2" s="194"/>
      <c r="C2" s="482"/>
      <c r="D2" s="483"/>
      <c r="E2" s="483"/>
      <c r="F2" s="484"/>
      <c r="G2" s="485" t="s">
        <v>40</v>
      </c>
      <c r="H2" s="486"/>
      <c r="I2" s="487" t="s">
        <v>41</v>
      </c>
      <c r="J2" s="488"/>
      <c r="K2" s="196"/>
      <c r="L2" s="196"/>
      <c r="M2" s="197" t="s">
        <v>35</v>
      </c>
      <c r="N2" s="10"/>
      <c r="O2" s="10"/>
      <c r="P2" s="10"/>
      <c r="Q2" s="10"/>
      <c r="R2" s="10"/>
      <c r="S2" s="10"/>
      <c r="T2" s="10"/>
      <c r="U2" s="10"/>
      <c r="V2" s="10"/>
      <c r="W2" s="10"/>
      <c r="X2" s="10"/>
      <c r="Y2" s="10"/>
    </row>
    <row r="3" spans="1:26" ht="12.75" customHeight="1">
      <c r="A3" s="193" t="s">
        <v>42</v>
      </c>
      <c r="B3" s="198"/>
      <c r="C3" s="489"/>
      <c r="D3" s="490"/>
      <c r="E3" s="483"/>
      <c r="F3" s="484"/>
      <c r="G3" s="199"/>
      <c r="H3" s="200"/>
      <c r="I3" s="200"/>
      <c r="J3" s="200"/>
      <c r="K3" s="201" t="s">
        <v>43</v>
      </c>
      <c r="L3" s="201" t="s">
        <v>44</v>
      </c>
      <c r="M3" s="202" t="s">
        <v>36</v>
      </c>
      <c r="N3" s="14"/>
      <c r="O3" s="14"/>
      <c r="P3" s="14"/>
      <c r="Q3" s="14"/>
      <c r="R3" s="14"/>
      <c r="S3" s="14"/>
      <c r="T3" s="14"/>
      <c r="U3" s="14"/>
      <c r="V3" s="14"/>
      <c r="W3" s="14"/>
      <c r="X3" s="13"/>
      <c r="Y3" s="13"/>
    </row>
    <row r="4" spans="1:26" ht="12.75" customHeight="1">
      <c r="A4" s="132" t="s">
        <v>45</v>
      </c>
      <c r="B4" s="133"/>
      <c r="C4" s="491">
        <v>43467</v>
      </c>
      <c r="D4" s="492"/>
      <c r="E4" s="136" t="s">
        <v>71</v>
      </c>
      <c r="F4" s="491">
        <v>43491</v>
      </c>
      <c r="G4" s="493"/>
      <c r="H4" s="159"/>
      <c r="I4" s="140"/>
      <c r="J4" s="140"/>
      <c r="K4" s="160"/>
      <c r="L4" s="160"/>
      <c r="M4" s="137" t="s">
        <v>37</v>
      </c>
      <c r="N4" s="13"/>
      <c r="O4" s="13"/>
      <c r="P4" s="13"/>
      <c r="Q4" s="13"/>
      <c r="R4" s="13"/>
      <c r="S4" s="13"/>
      <c r="T4" s="14"/>
      <c r="U4" s="14"/>
      <c r="V4" s="13"/>
      <c r="W4" s="13"/>
      <c r="X4" s="13"/>
      <c r="Y4" s="13"/>
    </row>
    <row r="5" spans="1:26" ht="12.75" customHeight="1">
      <c r="A5" s="132" t="s">
        <v>46</v>
      </c>
      <c r="B5" s="134"/>
      <c r="C5" s="494">
        <v>280000</v>
      </c>
      <c r="D5" s="495"/>
      <c r="E5" s="135"/>
      <c r="F5" s="494"/>
      <c r="G5" s="495"/>
      <c r="H5" s="161"/>
      <c r="I5" s="51"/>
      <c r="J5" s="140"/>
      <c r="K5" s="140"/>
      <c r="L5" s="140"/>
      <c r="M5" s="372" t="s">
        <v>38</v>
      </c>
      <c r="N5" s="13"/>
      <c r="O5" s="13"/>
      <c r="P5" s="13"/>
      <c r="Q5" s="13"/>
      <c r="R5" s="13"/>
      <c r="S5" s="13"/>
      <c r="T5" s="14"/>
      <c r="U5" s="14"/>
      <c r="V5" s="13"/>
      <c r="W5" s="13"/>
      <c r="X5" s="13"/>
      <c r="Y5" s="13"/>
    </row>
    <row r="6" spans="1:26" ht="12.75" customHeight="1">
      <c r="A6" s="132" t="s">
        <v>47</v>
      </c>
      <c r="B6" s="131"/>
      <c r="C6" s="157"/>
      <c r="D6" s="157"/>
      <c r="E6" s="157" t="s">
        <v>50</v>
      </c>
      <c r="F6" s="157"/>
      <c r="G6" s="369" t="s">
        <v>51</v>
      </c>
      <c r="H6" s="369"/>
      <c r="I6" s="51"/>
      <c r="J6" s="140"/>
      <c r="K6" s="51"/>
      <c r="L6" s="51"/>
      <c r="M6" s="373"/>
      <c r="N6" s="13"/>
      <c r="O6" s="13"/>
      <c r="P6" s="13"/>
      <c r="Q6" s="13"/>
      <c r="R6" s="13"/>
      <c r="S6" s="13"/>
      <c r="T6" s="14"/>
      <c r="U6" s="14"/>
      <c r="V6" s="13"/>
      <c r="W6" s="13"/>
      <c r="X6" s="13"/>
      <c r="Y6" s="13"/>
    </row>
    <row r="7" spans="1:26" ht="12.75" customHeight="1">
      <c r="A7" s="54" t="s">
        <v>48</v>
      </c>
      <c r="B7" s="139" t="s">
        <v>49</v>
      </c>
      <c r="C7" s="162" t="s">
        <v>14</v>
      </c>
      <c r="D7" s="56"/>
      <c r="E7" s="56"/>
      <c r="F7" s="163"/>
      <c r="G7" s="448" t="s">
        <v>15</v>
      </c>
      <c r="H7" s="449"/>
      <c r="I7" s="449"/>
      <c r="J7" s="450"/>
      <c r="K7" s="370"/>
      <c r="L7" s="371"/>
      <c r="M7" s="139" t="s">
        <v>52</v>
      </c>
      <c r="N7" s="11"/>
      <c r="O7" s="11"/>
      <c r="P7" s="6"/>
      <c r="Q7" s="6"/>
      <c r="R7" s="6"/>
      <c r="S7" s="6"/>
      <c r="T7" s="6"/>
      <c r="U7" s="6"/>
      <c r="V7" s="6"/>
      <c r="W7" s="6"/>
      <c r="X7" s="6"/>
      <c r="Y7" s="6"/>
    </row>
    <row r="8" spans="1:26" ht="12.75" customHeight="1">
      <c r="A8" s="54"/>
      <c r="B8" s="154"/>
      <c r="C8" s="55" t="s">
        <v>3</v>
      </c>
      <c r="D8" s="56"/>
      <c r="E8" s="57" t="s">
        <v>4</v>
      </c>
      <c r="F8" s="155"/>
      <c r="G8" s="55" t="s">
        <v>3</v>
      </c>
      <c r="H8" s="56"/>
      <c r="I8" s="57" t="s">
        <v>4</v>
      </c>
      <c r="J8" s="155"/>
      <c r="K8" s="476" t="s">
        <v>5</v>
      </c>
      <c r="L8" s="477"/>
      <c r="M8" s="186" t="s">
        <v>53</v>
      </c>
      <c r="N8" s="12"/>
      <c r="O8" s="12"/>
      <c r="P8" s="12"/>
      <c r="Q8" s="12"/>
      <c r="R8" s="12"/>
      <c r="S8" s="12"/>
      <c r="T8" s="8"/>
      <c r="U8" s="8"/>
      <c r="V8" s="8"/>
      <c r="W8" s="8"/>
      <c r="X8" s="8"/>
      <c r="Y8" s="8"/>
      <c r="Z8" s="9" t="s">
        <v>18</v>
      </c>
    </row>
    <row r="9" spans="1:26" s="2" customFormat="1" ht="12" customHeight="1">
      <c r="A9" s="61"/>
      <c r="B9" s="367"/>
      <c r="C9" s="62" t="s">
        <v>0</v>
      </c>
      <c r="D9" s="63" t="s">
        <v>1</v>
      </c>
      <c r="E9" s="62" t="s">
        <v>0</v>
      </c>
      <c r="F9" s="63" t="s">
        <v>1</v>
      </c>
      <c r="G9" s="62" t="s">
        <v>0</v>
      </c>
      <c r="H9" s="63" t="s">
        <v>1</v>
      </c>
      <c r="I9" s="62" t="s">
        <v>0</v>
      </c>
      <c r="J9" s="63" t="s">
        <v>1</v>
      </c>
      <c r="K9" s="64" t="s">
        <v>0</v>
      </c>
      <c r="L9" s="65" t="s">
        <v>1</v>
      </c>
      <c r="M9" s="66" t="s">
        <v>54</v>
      </c>
      <c r="N9" s="37" t="s">
        <v>0</v>
      </c>
      <c r="O9" s="21" t="s">
        <v>1</v>
      </c>
      <c r="P9" s="20" t="s">
        <v>0</v>
      </c>
      <c r="Q9" s="21" t="s">
        <v>1</v>
      </c>
      <c r="R9" s="20" t="s">
        <v>0</v>
      </c>
      <c r="S9" s="21" t="s">
        <v>1</v>
      </c>
      <c r="T9" s="20" t="s">
        <v>0</v>
      </c>
      <c r="U9" s="21" t="s">
        <v>1</v>
      </c>
      <c r="V9" s="470" t="s">
        <v>16</v>
      </c>
      <c r="W9" s="471"/>
      <c r="X9" s="471"/>
      <c r="Y9" s="471"/>
      <c r="Z9" s="22" t="s">
        <v>17</v>
      </c>
    </row>
    <row r="10" spans="1:26" ht="12.75" customHeight="1">
      <c r="A10" s="71" t="s">
        <v>6</v>
      </c>
      <c r="B10" s="324"/>
      <c r="C10" s="390"/>
      <c r="D10" s="390"/>
      <c r="E10" s="391"/>
      <c r="F10" s="390"/>
      <c r="G10" s="391"/>
      <c r="H10" s="392"/>
      <c r="I10" s="391"/>
      <c r="J10" s="393"/>
      <c r="K10" s="451">
        <f t="shared" ref="K10:K16" si="0">Z10/24</f>
        <v>0</v>
      </c>
      <c r="L10" s="452"/>
      <c r="M10" s="355"/>
      <c r="N10" s="38">
        <f t="shared" ref="N10:U16" si="1">IF(C10&lt;&gt;"",C10,0)</f>
        <v>0</v>
      </c>
      <c r="O10" s="16">
        <f t="shared" si="1"/>
        <v>0</v>
      </c>
      <c r="P10" s="17">
        <f t="shared" si="1"/>
        <v>0</v>
      </c>
      <c r="Q10" s="16">
        <f t="shared" si="1"/>
        <v>0</v>
      </c>
      <c r="R10" s="17">
        <f t="shared" si="1"/>
        <v>0</v>
      </c>
      <c r="S10" s="16">
        <f t="shared" si="1"/>
        <v>0</v>
      </c>
      <c r="T10" s="17">
        <f t="shared" si="1"/>
        <v>0</v>
      </c>
      <c r="U10" s="16">
        <f t="shared" si="1"/>
        <v>0</v>
      </c>
      <c r="V10" s="29">
        <f t="shared" ref="V10:V16" si="2">TIMEVALUE(N10&amp;":"&amp;O10)*24</f>
        <v>0</v>
      </c>
      <c r="W10" s="30">
        <f t="shared" ref="W10:W16" si="3">TIMEVALUE(P10&amp;":"&amp;Q10)*24</f>
        <v>0</v>
      </c>
      <c r="X10" s="29">
        <f t="shared" ref="X10:X16" si="4">TIMEVALUE(R10&amp;":"&amp;S10)*24</f>
        <v>0</v>
      </c>
      <c r="Y10" s="30">
        <f t="shared" ref="Y10:Y16" si="5">TIMEVALUE(T10&amp;":"&amp;U10)*24</f>
        <v>0</v>
      </c>
      <c r="Z10" s="23">
        <f t="shared" ref="Z10:Z16" si="6">(W10-V10)+(Y10-X10)</f>
        <v>0</v>
      </c>
    </row>
    <row r="11" spans="1:26" ht="17.25" customHeight="1">
      <c r="A11" s="78" t="s">
        <v>50</v>
      </c>
      <c r="B11" s="324">
        <v>43466</v>
      </c>
      <c r="C11" s="349">
        <v>8</v>
      </c>
      <c r="D11" s="349"/>
      <c r="E11" s="356">
        <v>12</v>
      </c>
      <c r="F11" s="357">
        <v>30</v>
      </c>
      <c r="G11" s="358">
        <v>13</v>
      </c>
      <c r="H11" s="359"/>
      <c r="I11" s="350">
        <v>18</v>
      </c>
      <c r="J11" s="349">
        <v>15</v>
      </c>
      <c r="K11" s="453">
        <f t="shared" si="0"/>
        <v>0.40625</v>
      </c>
      <c r="L11" s="454"/>
      <c r="M11" s="427" t="s">
        <v>89</v>
      </c>
      <c r="N11" s="38">
        <f t="shared" si="1"/>
        <v>8</v>
      </c>
      <c r="O11" s="16">
        <f t="shared" si="1"/>
        <v>0</v>
      </c>
      <c r="P11" s="17">
        <f t="shared" si="1"/>
        <v>12</v>
      </c>
      <c r="Q11" s="16">
        <f t="shared" si="1"/>
        <v>30</v>
      </c>
      <c r="R11" s="17">
        <f t="shared" si="1"/>
        <v>13</v>
      </c>
      <c r="S11" s="16">
        <f t="shared" si="1"/>
        <v>0</v>
      </c>
      <c r="T11" s="17">
        <f t="shared" si="1"/>
        <v>18</v>
      </c>
      <c r="U11" s="16">
        <f t="shared" si="1"/>
        <v>15</v>
      </c>
      <c r="V11" s="18">
        <f t="shared" si="2"/>
        <v>8</v>
      </c>
      <c r="W11" s="19">
        <f t="shared" si="3"/>
        <v>12.5</v>
      </c>
      <c r="X11" s="18">
        <f t="shared" si="4"/>
        <v>13</v>
      </c>
      <c r="Y11" s="19">
        <f t="shared" si="5"/>
        <v>18.25</v>
      </c>
      <c r="Z11" s="23">
        <f t="shared" si="6"/>
        <v>9.75</v>
      </c>
    </row>
    <row r="12" spans="1:26" ht="12.95" customHeight="1">
      <c r="A12" s="78" t="s">
        <v>55</v>
      </c>
      <c r="B12" s="324">
        <v>43467</v>
      </c>
      <c r="C12" s="360"/>
      <c r="D12" s="360"/>
      <c r="E12" s="361"/>
      <c r="F12" s="360"/>
      <c r="G12" s="361"/>
      <c r="H12" s="362"/>
      <c r="I12" s="361"/>
      <c r="J12" s="363"/>
      <c r="K12" s="455">
        <f t="shared" si="0"/>
        <v>0</v>
      </c>
      <c r="L12" s="456"/>
      <c r="M12" s="354" t="s">
        <v>88</v>
      </c>
      <c r="N12" s="38">
        <f t="shared" si="1"/>
        <v>0</v>
      </c>
      <c r="O12" s="16">
        <f t="shared" si="1"/>
        <v>0</v>
      </c>
      <c r="P12" s="17">
        <f t="shared" si="1"/>
        <v>0</v>
      </c>
      <c r="Q12" s="16">
        <f t="shared" si="1"/>
        <v>0</v>
      </c>
      <c r="R12" s="17">
        <f t="shared" si="1"/>
        <v>0</v>
      </c>
      <c r="S12" s="16">
        <f t="shared" si="1"/>
        <v>0</v>
      </c>
      <c r="T12" s="17">
        <f t="shared" si="1"/>
        <v>0</v>
      </c>
      <c r="U12" s="16">
        <f t="shared" si="1"/>
        <v>0</v>
      </c>
      <c r="V12" s="18">
        <f t="shared" si="2"/>
        <v>0</v>
      </c>
      <c r="W12" s="19">
        <f t="shared" si="3"/>
        <v>0</v>
      </c>
      <c r="X12" s="18">
        <f t="shared" si="4"/>
        <v>0</v>
      </c>
      <c r="Y12" s="19">
        <f t="shared" si="5"/>
        <v>0</v>
      </c>
      <c r="Z12" s="23">
        <f t="shared" si="6"/>
        <v>0</v>
      </c>
    </row>
    <row r="13" spans="1:26" ht="12.95" customHeight="1">
      <c r="A13" s="78" t="s">
        <v>51</v>
      </c>
      <c r="B13" s="324">
        <v>43468</v>
      </c>
      <c r="C13" s="360"/>
      <c r="D13" s="360"/>
      <c r="E13" s="361"/>
      <c r="F13" s="360"/>
      <c r="G13" s="361"/>
      <c r="H13" s="362"/>
      <c r="I13" s="361"/>
      <c r="J13" s="360"/>
      <c r="K13" s="457">
        <f>Z13/24</f>
        <v>0</v>
      </c>
      <c r="L13" s="458"/>
      <c r="M13" s="364"/>
      <c r="N13" s="38">
        <f t="shared" si="1"/>
        <v>0</v>
      </c>
      <c r="O13" s="16">
        <f t="shared" si="1"/>
        <v>0</v>
      </c>
      <c r="P13" s="17">
        <f t="shared" si="1"/>
        <v>0</v>
      </c>
      <c r="Q13" s="16">
        <f t="shared" si="1"/>
        <v>0</v>
      </c>
      <c r="R13" s="17">
        <f t="shared" si="1"/>
        <v>0</v>
      </c>
      <c r="S13" s="16">
        <f t="shared" si="1"/>
        <v>0</v>
      </c>
      <c r="T13" s="17">
        <f t="shared" si="1"/>
        <v>0</v>
      </c>
      <c r="U13" s="16">
        <f t="shared" si="1"/>
        <v>0</v>
      </c>
      <c r="V13" s="18">
        <f t="shared" si="2"/>
        <v>0</v>
      </c>
      <c r="W13" s="19">
        <f t="shared" si="3"/>
        <v>0</v>
      </c>
      <c r="X13" s="18">
        <f t="shared" si="4"/>
        <v>0</v>
      </c>
      <c r="Y13" s="19">
        <f t="shared" si="5"/>
        <v>0</v>
      </c>
      <c r="Z13" s="23">
        <f t="shared" si="6"/>
        <v>0</v>
      </c>
    </row>
    <row r="14" spans="1:26" ht="12.95" customHeight="1">
      <c r="A14" s="79" t="s">
        <v>10</v>
      </c>
      <c r="B14" s="318">
        <v>43469</v>
      </c>
      <c r="C14" s="342"/>
      <c r="D14" s="342"/>
      <c r="E14" s="343"/>
      <c r="F14" s="342"/>
      <c r="G14" s="343"/>
      <c r="H14" s="365"/>
      <c r="I14" s="343"/>
      <c r="J14" s="344"/>
      <c r="K14" s="457">
        <f t="shared" si="0"/>
        <v>0</v>
      </c>
      <c r="L14" s="458"/>
      <c r="M14" s="366"/>
      <c r="N14" s="38">
        <f t="shared" si="1"/>
        <v>0</v>
      </c>
      <c r="O14" s="16">
        <f t="shared" si="1"/>
        <v>0</v>
      </c>
      <c r="P14" s="17">
        <f t="shared" si="1"/>
        <v>0</v>
      </c>
      <c r="Q14" s="16">
        <f t="shared" si="1"/>
        <v>0</v>
      </c>
      <c r="R14" s="17">
        <f t="shared" si="1"/>
        <v>0</v>
      </c>
      <c r="S14" s="16">
        <f t="shared" si="1"/>
        <v>0</v>
      </c>
      <c r="T14" s="17">
        <f t="shared" si="1"/>
        <v>0</v>
      </c>
      <c r="U14" s="16">
        <f t="shared" si="1"/>
        <v>0</v>
      </c>
      <c r="V14" s="18">
        <f t="shared" si="2"/>
        <v>0</v>
      </c>
      <c r="W14" s="19">
        <f t="shared" si="3"/>
        <v>0</v>
      </c>
      <c r="X14" s="18">
        <f t="shared" si="4"/>
        <v>0</v>
      </c>
      <c r="Y14" s="19">
        <f t="shared" si="5"/>
        <v>0</v>
      </c>
      <c r="Z14" s="23">
        <f t="shared" si="6"/>
        <v>0</v>
      </c>
    </row>
    <row r="15" spans="1:26" s="5" customFormat="1" ht="12.95" customHeight="1">
      <c r="A15" s="80" t="s">
        <v>13</v>
      </c>
      <c r="B15" s="319">
        <v>43470</v>
      </c>
      <c r="C15" s="166"/>
      <c r="D15" s="167"/>
      <c r="E15" s="168"/>
      <c r="F15" s="167"/>
      <c r="G15" s="168"/>
      <c r="H15" s="167"/>
      <c r="I15" s="168"/>
      <c r="J15" s="169"/>
      <c r="K15" s="478">
        <f t="shared" si="0"/>
        <v>0</v>
      </c>
      <c r="L15" s="479"/>
      <c r="M15" s="170"/>
      <c r="N15" s="38">
        <f t="shared" si="1"/>
        <v>0</v>
      </c>
      <c r="O15" s="16">
        <f t="shared" si="1"/>
        <v>0</v>
      </c>
      <c r="P15" s="17">
        <f t="shared" si="1"/>
        <v>0</v>
      </c>
      <c r="Q15" s="16">
        <f t="shared" si="1"/>
        <v>0</v>
      </c>
      <c r="R15" s="17">
        <f t="shared" si="1"/>
        <v>0</v>
      </c>
      <c r="S15" s="16">
        <f t="shared" si="1"/>
        <v>0</v>
      </c>
      <c r="T15" s="17">
        <f t="shared" si="1"/>
        <v>0</v>
      </c>
      <c r="U15" s="16">
        <f t="shared" si="1"/>
        <v>0</v>
      </c>
      <c r="V15" s="18">
        <f t="shared" si="2"/>
        <v>0</v>
      </c>
      <c r="W15" s="19">
        <f t="shared" si="3"/>
        <v>0</v>
      </c>
      <c r="X15" s="18">
        <f t="shared" si="4"/>
        <v>0</v>
      </c>
      <c r="Y15" s="19">
        <f t="shared" si="5"/>
        <v>0</v>
      </c>
      <c r="Z15" s="23">
        <f t="shared" si="6"/>
        <v>0</v>
      </c>
    </row>
    <row r="16" spans="1:26" s="5" customFormat="1" ht="12.95" customHeight="1" thickBot="1">
      <c r="A16" s="81" t="s">
        <v>56</v>
      </c>
      <c r="B16" s="320">
        <v>43471</v>
      </c>
      <c r="C16" s="171"/>
      <c r="D16" s="172"/>
      <c r="E16" s="173"/>
      <c r="F16" s="172"/>
      <c r="G16" s="173"/>
      <c r="H16" s="172"/>
      <c r="I16" s="173"/>
      <c r="J16" s="174"/>
      <c r="K16" s="472">
        <f t="shared" si="0"/>
        <v>0</v>
      </c>
      <c r="L16" s="473"/>
      <c r="M16" s="175"/>
      <c r="N16" s="39">
        <f t="shared" si="1"/>
        <v>0</v>
      </c>
      <c r="O16" s="25">
        <f t="shared" si="1"/>
        <v>0</v>
      </c>
      <c r="P16" s="26">
        <f t="shared" si="1"/>
        <v>0</v>
      </c>
      <c r="Q16" s="25">
        <f t="shared" si="1"/>
        <v>0</v>
      </c>
      <c r="R16" s="26">
        <f t="shared" si="1"/>
        <v>0</v>
      </c>
      <c r="S16" s="16">
        <f t="shared" si="1"/>
        <v>0</v>
      </c>
      <c r="T16" s="17">
        <f t="shared" si="1"/>
        <v>0</v>
      </c>
      <c r="U16" s="25">
        <f t="shared" si="1"/>
        <v>0</v>
      </c>
      <c r="V16" s="34">
        <f t="shared" si="2"/>
        <v>0</v>
      </c>
      <c r="W16" s="35">
        <f t="shared" si="3"/>
        <v>0</v>
      </c>
      <c r="X16" s="34">
        <f t="shared" si="4"/>
        <v>0</v>
      </c>
      <c r="Y16" s="35">
        <f t="shared" si="5"/>
        <v>0</v>
      </c>
      <c r="Z16" s="24">
        <f t="shared" si="6"/>
        <v>0</v>
      </c>
    </row>
    <row r="17" spans="1:26" ht="12.95" customHeight="1" thickBot="1">
      <c r="A17" s="146"/>
      <c r="B17" s="147"/>
      <c r="C17" s="148"/>
      <c r="D17" s="148"/>
      <c r="E17" s="148"/>
      <c r="F17" s="148"/>
      <c r="G17" s="149"/>
      <c r="H17" s="150"/>
      <c r="I17" s="151" t="s">
        <v>57</v>
      </c>
      <c r="J17" s="150"/>
      <c r="K17" s="446" t="str">
        <f>IF(X17&gt;19,"&gt; 19 h",IF(X17&lt;0,TEXT(ABS(X17/24),"-[h]:mm"),TEXT(ABS(X17/24),"[h]:mm")))</f>
        <v>9:45</v>
      </c>
      <c r="L17" s="447"/>
      <c r="M17" s="368" t="str">
        <f>IF(K17&gt;19,"permissible weekly working time max.19h","")</f>
        <v>permissible weekly working time max.19h</v>
      </c>
      <c r="N17" s="88" t="s">
        <v>19</v>
      </c>
      <c r="O17" s="89"/>
      <c r="P17" s="89"/>
      <c r="Q17" s="89"/>
      <c r="R17" s="90"/>
      <c r="S17" s="91"/>
      <c r="T17" s="91"/>
      <c r="U17" s="92"/>
      <c r="V17" s="93"/>
      <c r="W17" s="94" t="s">
        <v>11</v>
      </c>
      <c r="X17" s="474">
        <f>Z10+Z11+Z12+Z13+Z14+Z15+Z16</f>
        <v>9.75</v>
      </c>
      <c r="Y17" s="475"/>
      <c r="Z17" s="91"/>
    </row>
    <row r="18" spans="1:26" ht="12.95" customHeight="1">
      <c r="A18" s="71" t="s">
        <v>6</v>
      </c>
      <c r="B18" s="318">
        <v>43472</v>
      </c>
      <c r="C18" s="410"/>
      <c r="D18" s="410"/>
      <c r="E18" s="411"/>
      <c r="F18" s="412"/>
      <c r="G18" s="410"/>
      <c r="H18" s="410"/>
      <c r="I18" s="411"/>
      <c r="J18" s="337"/>
      <c r="K18" s="457">
        <f t="shared" ref="K18:K24" si="7">Z18/24</f>
        <v>0</v>
      </c>
      <c r="L18" s="458"/>
      <c r="M18" s="341"/>
      <c r="N18" s="40">
        <f t="shared" ref="N18:U24" si="8">IF(C18&lt;&gt;"",C18,0)</f>
        <v>0</v>
      </c>
      <c r="O18" s="28">
        <f t="shared" si="8"/>
        <v>0</v>
      </c>
      <c r="P18" s="27">
        <f t="shared" si="8"/>
        <v>0</v>
      </c>
      <c r="Q18" s="28">
        <f t="shared" si="8"/>
        <v>0</v>
      </c>
      <c r="R18" s="27">
        <f t="shared" si="8"/>
        <v>0</v>
      </c>
      <c r="S18" s="28">
        <f t="shared" si="8"/>
        <v>0</v>
      </c>
      <c r="T18" s="27">
        <f t="shared" si="8"/>
        <v>0</v>
      </c>
      <c r="U18" s="28">
        <f t="shared" si="8"/>
        <v>0</v>
      </c>
      <c r="V18" s="29">
        <f t="shared" ref="V18:V24" si="9">TIMEVALUE(N18&amp;":"&amp;O18)*24</f>
        <v>0</v>
      </c>
      <c r="W18" s="30">
        <f t="shared" ref="W18:W24" si="10">TIMEVALUE(P18&amp;":"&amp;Q18)*24</f>
        <v>0</v>
      </c>
      <c r="X18" s="29">
        <f t="shared" ref="X18:X24" si="11">TIMEVALUE(R18&amp;":"&amp;S18)*24</f>
        <v>0</v>
      </c>
      <c r="Y18" s="30">
        <f t="shared" ref="Y18:Y24" si="12">TIMEVALUE(T18&amp;":"&amp;U18)*24</f>
        <v>0</v>
      </c>
      <c r="Z18" s="31">
        <f t="shared" ref="Z18:Z24" si="13">(W18-V18)+(Y18-X18)</f>
        <v>0</v>
      </c>
    </row>
    <row r="19" spans="1:26" ht="15" customHeight="1">
      <c r="A19" s="78" t="s">
        <v>50</v>
      </c>
      <c r="B19" s="409">
        <v>43473</v>
      </c>
      <c r="C19" s="417">
        <v>7</v>
      </c>
      <c r="D19" s="357"/>
      <c r="E19" s="418">
        <v>12</v>
      </c>
      <c r="F19" s="419">
        <v>30</v>
      </c>
      <c r="G19" s="357">
        <v>13</v>
      </c>
      <c r="H19" s="357">
        <v>15</v>
      </c>
      <c r="I19" s="358">
        <v>18</v>
      </c>
      <c r="J19" s="359"/>
      <c r="K19" s="453">
        <f t="shared" si="7"/>
        <v>0.42708333333333331</v>
      </c>
      <c r="L19" s="454"/>
      <c r="M19" s="353" t="s">
        <v>90</v>
      </c>
      <c r="N19" s="38">
        <f t="shared" si="8"/>
        <v>7</v>
      </c>
      <c r="O19" s="16">
        <f t="shared" si="8"/>
        <v>0</v>
      </c>
      <c r="P19" s="17">
        <f t="shared" si="8"/>
        <v>12</v>
      </c>
      <c r="Q19" s="16">
        <f t="shared" si="8"/>
        <v>30</v>
      </c>
      <c r="R19" s="17">
        <f t="shared" si="8"/>
        <v>13</v>
      </c>
      <c r="S19" s="16">
        <f t="shared" si="8"/>
        <v>15</v>
      </c>
      <c r="T19" s="17">
        <f t="shared" si="8"/>
        <v>18</v>
      </c>
      <c r="U19" s="16">
        <f t="shared" si="8"/>
        <v>0</v>
      </c>
      <c r="V19" s="18">
        <f t="shared" si="9"/>
        <v>7</v>
      </c>
      <c r="W19" s="19">
        <f t="shared" si="10"/>
        <v>12.5</v>
      </c>
      <c r="X19" s="18">
        <f t="shared" si="11"/>
        <v>13.25</v>
      </c>
      <c r="Y19" s="19">
        <f t="shared" si="12"/>
        <v>18</v>
      </c>
      <c r="Z19" s="23">
        <f t="shared" si="13"/>
        <v>10.25</v>
      </c>
    </row>
    <row r="20" spans="1:26" ht="12.95" customHeight="1">
      <c r="A20" s="78" t="s">
        <v>55</v>
      </c>
      <c r="B20" s="318">
        <v>43474</v>
      </c>
      <c r="C20" s="338"/>
      <c r="D20" s="338"/>
      <c r="E20" s="413"/>
      <c r="F20" s="414"/>
      <c r="G20" s="415"/>
      <c r="H20" s="416"/>
      <c r="I20" s="351"/>
      <c r="J20" s="338"/>
      <c r="K20" s="457"/>
      <c r="L20" s="458"/>
      <c r="M20" s="352"/>
      <c r="N20" s="38">
        <f t="shared" si="8"/>
        <v>0</v>
      </c>
      <c r="O20" s="16">
        <f t="shared" si="8"/>
        <v>0</v>
      </c>
      <c r="P20" s="17">
        <f t="shared" si="8"/>
        <v>0</v>
      </c>
      <c r="Q20" s="16">
        <f t="shared" si="8"/>
        <v>0</v>
      </c>
      <c r="R20" s="17">
        <f t="shared" si="8"/>
        <v>0</v>
      </c>
      <c r="S20" s="16">
        <f t="shared" si="8"/>
        <v>0</v>
      </c>
      <c r="T20" s="17">
        <f t="shared" si="8"/>
        <v>0</v>
      </c>
      <c r="U20" s="16">
        <f t="shared" si="8"/>
        <v>0</v>
      </c>
      <c r="V20" s="18">
        <f t="shared" si="9"/>
        <v>0</v>
      </c>
      <c r="W20" s="19">
        <f t="shared" si="10"/>
        <v>0</v>
      </c>
      <c r="X20" s="18">
        <f t="shared" si="11"/>
        <v>0</v>
      </c>
      <c r="Y20" s="19">
        <f t="shared" si="12"/>
        <v>0</v>
      </c>
      <c r="Z20" s="23">
        <f t="shared" si="13"/>
        <v>0</v>
      </c>
    </row>
    <row r="21" spans="1:26" ht="15.75" customHeight="1">
      <c r="A21" s="78" t="s">
        <v>51</v>
      </c>
      <c r="B21" s="318">
        <v>43475</v>
      </c>
      <c r="C21" s="338">
        <v>9</v>
      </c>
      <c r="D21" s="338"/>
      <c r="E21" s="374">
        <v>12</v>
      </c>
      <c r="F21" s="375">
        <v>15</v>
      </c>
      <c r="G21" s="376">
        <v>12</v>
      </c>
      <c r="H21" s="377">
        <v>30</v>
      </c>
      <c r="I21" s="351">
        <v>17</v>
      </c>
      <c r="J21" s="338"/>
      <c r="K21" s="453">
        <f>Z21/24</f>
        <v>0.32291666666666669</v>
      </c>
      <c r="L21" s="454"/>
      <c r="M21" s="427" t="s">
        <v>91</v>
      </c>
      <c r="N21" s="38">
        <f t="shared" si="8"/>
        <v>9</v>
      </c>
      <c r="O21" s="16">
        <f t="shared" si="8"/>
        <v>0</v>
      </c>
      <c r="P21" s="17">
        <f t="shared" si="8"/>
        <v>12</v>
      </c>
      <c r="Q21" s="16">
        <f t="shared" si="8"/>
        <v>15</v>
      </c>
      <c r="R21" s="17">
        <f t="shared" si="8"/>
        <v>12</v>
      </c>
      <c r="S21" s="16">
        <f t="shared" si="8"/>
        <v>30</v>
      </c>
      <c r="T21" s="17">
        <f t="shared" si="8"/>
        <v>17</v>
      </c>
      <c r="U21" s="16">
        <f t="shared" si="8"/>
        <v>0</v>
      </c>
      <c r="V21" s="18">
        <f t="shared" si="9"/>
        <v>9</v>
      </c>
      <c r="W21" s="19">
        <f t="shared" si="10"/>
        <v>12.25</v>
      </c>
      <c r="X21" s="18">
        <f t="shared" si="11"/>
        <v>12.5</v>
      </c>
      <c r="Y21" s="19">
        <f t="shared" si="12"/>
        <v>17</v>
      </c>
      <c r="Z21" s="23">
        <f t="shared" si="13"/>
        <v>7.75</v>
      </c>
    </row>
    <row r="22" spans="1:26" ht="12.95" customHeight="1">
      <c r="A22" s="79" t="s">
        <v>10</v>
      </c>
      <c r="B22" s="318">
        <v>43476</v>
      </c>
      <c r="C22" s="342"/>
      <c r="D22" s="342"/>
      <c r="E22" s="339"/>
      <c r="F22" s="340"/>
      <c r="G22" s="338"/>
      <c r="H22" s="338"/>
      <c r="I22" s="343"/>
      <c r="J22" s="344"/>
      <c r="K22" s="496">
        <f t="shared" si="7"/>
        <v>0</v>
      </c>
      <c r="L22" s="497"/>
      <c r="M22" s="354" t="s">
        <v>92</v>
      </c>
      <c r="N22" s="38">
        <f t="shared" si="8"/>
        <v>0</v>
      </c>
      <c r="O22" s="16">
        <f t="shared" si="8"/>
        <v>0</v>
      </c>
      <c r="P22" s="17">
        <f t="shared" si="8"/>
        <v>0</v>
      </c>
      <c r="Q22" s="16">
        <f t="shared" si="8"/>
        <v>0</v>
      </c>
      <c r="R22" s="17">
        <f t="shared" si="8"/>
        <v>0</v>
      </c>
      <c r="S22" s="16">
        <f t="shared" si="8"/>
        <v>0</v>
      </c>
      <c r="T22" s="17">
        <f t="shared" si="8"/>
        <v>0</v>
      </c>
      <c r="U22" s="16">
        <f t="shared" si="8"/>
        <v>0</v>
      </c>
      <c r="V22" s="18">
        <f t="shared" si="9"/>
        <v>0</v>
      </c>
      <c r="W22" s="19">
        <f t="shared" si="10"/>
        <v>0</v>
      </c>
      <c r="X22" s="18">
        <f t="shared" si="11"/>
        <v>0</v>
      </c>
      <c r="Y22" s="19">
        <f t="shared" si="12"/>
        <v>0</v>
      </c>
      <c r="Z22" s="23">
        <f t="shared" si="13"/>
        <v>0</v>
      </c>
    </row>
    <row r="23" spans="1:26" ht="12.95" customHeight="1">
      <c r="A23" s="101" t="s">
        <v>13</v>
      </c>
      <c r="B23" s="319">
        <v>43477</v>
      </c>
      <c r="C23" s="167"/>
      <c r="D23" s="167"/>
      <c r="E23" s="168"/>
      <c r="F23" s="169"/>
      <c r="G23" s="167"/>
      <c r="H23" s="167"/>
      <c r="I23" s="168"/>
      <c r="J23" s="169"/>
      <c r="K23" s="504">
        <f t="shared" si="7"/>
        <v>0</v>
      </c>
      <c r="L23" s="505"/>
      <c r="M23" s="176"/>
      <c r="N23" s="38">
        <f t="shared" si="8"/>
        <v>0</v>
      </c>
      <c r="O23" s="16">
        <f t="shared" si="8"/>
        <v>0</v>
      </c>
      <c r="P23" s="17">
        <f t="shared" si="8"/>
        <v>0</v>
      </c>
      <c r="Q23" s="16">
        <f t="shared" si="8"/>
        <v>0</v>
      </c>
      <c r="R23" s="17">
        <f t="shared" si="8"/>
        <v>0</v>
      </c>
      <c r="S23" s="16">
        <f t="shared" si="8"/>
        <v>0</v>
      </c>
      <c r="T23" s="17">
        <f t="shared" si="8"/>
        <v>0</v>
      </c>
      <c r="U23" s="16">
        <f t="shared" si="8"/>
        <v>0</v>
      </c>
      <c r="V23" s="18">
        <f t="shared" si="9"/>
        <v>0</v>
      </c>
      <c r="W23" s="19">
        <f t="shared" si="10"/>
        <v>0</v>
      </c>
      <c r="X23" s="18">
        <f t="shared" si="11"/>
        <v>0</v>
      </c>
      <c r="Y23" s="19">
        <f t="shared" si="12"/>
        <v>0</v>
      </c>
      <c r="Z23" s="23">
        <f t="shared" si="13"/>
        <v>0</v>
      </c>
    </row>
    <row r="24" spans="1:26" ht="12.95" customHeight="1" thickBot="1">
      <c r="A24" s="81" t="s">
        <v>56</v>
      </c>
      <c r="B24" s="320">
        <v>43478</v>
      </c>
      <c r="C24" s="171"/>
      <c r="D24" s="172"/>
      <c r="E24" s="173"/>
      <c r="F24" s="172"/>
      <c r="G24" s="173"/>
      <c r="H24" s="172"/>
      <c r="I24" s="173"/>
      <c r="J24" s="174"/>
      <c r="K24" s="500">
        <f t="shared" si="7"/>
        <v>0</v>
      </c>
      <c r="L24" s="501"/>
      <c r="M24" s="177"/>
      <c r="N24" s="41">
        <f t="shared" si="8"/>
        <v>0</v>
      </c>
      <c r="O24" s="33">
        <f t="shared" si="8"/>
        <v>0</v>
      </c>
      <c r="P24" s="32">
        <f t="shared" si="8"/>
        <v>0</v>
      </c>
      <c r="Q24" s="33">
        <f t="shared" si="8"/>
        <v>0</v>
      </c>
      <c r="R24" s="32">
        <f t="shared" si="8"/>
        <v>0</v>
      </c>
      <c r="S24" s="33">
        <f t="shared" si="8"/>
        <v>0</v>
      </c>
      <c r="T24" s="32">
        <f t="shared" si="8"/>
        <v>0</v>
      </c>
      <c r="U24" s="33">
        <f t="shared" si="8"/>
        <v>0</v>
      </c>
      <c r="V24" s="34">
        <f t="shared" si="9"/>
        <v>0</v>
      </c>
      <c r="W24" s="35">
        <f t="shared" si="10"/>
        <v>0</v>
      </c>
      <c r="X24" s="34">
        <f t="shared" si="11"/>
        <v>0</v>
      </c>
      <c r="Y24" s="35">
        <f t="shared" si="12"/>
        <v>0</v>
      </c>
      <c r="Z24" s="24">
        <f t="shared" si="13"/>
        <v>0</v>
      </c>
    </row>
    <row r="25" spans="1:26" ht="15" customHeight="1" thickBot="1">
      <c r="A25" s="146"/>
      <c r="B25" s="147"/>
      <c r="C25" s="148"/>
      <c r="D25" s="148"/>
      <c r="E25" s="148"/>
      <c r="F25" s="148"/>
      <c r="G25" s="149"/>
      <c r="H25" s="150"/>
      <c r="I25" s="151" t="s">
        <v>57</v>
      </c>
      <c r="J25" s="150"/>
      <c r="K25" s="498" t="s">
        <v>33</v>
      </c>
      <c r="L25" s="499"/>
      <c r="M25" s="368" t="str">
        <f>IF(K25&gt;19,"permissible weekly working time max.19h","")</f>
        <v>permissible weekly working time max.19h</v>
      </c>
      <c r="N25" s="88" t="s">
        <v>19</v>
      </c>
      <c r="O25" s="89"/>
      <c r="P25" s="89"/>
      <c r="Q25" s="89"/>
      <c r="R25" s="90"/>
      <c r="S25" s="91"/>
      <c r="T25" s="91"/>
      <c r="U25" s="92"/>
      <c r="V25" s="93"/>
      <c r="W25" s="94" t="s">
        <v>11</v>
      </c>
      <c r="X25" s="474">
        <f>Z18+Z19+Z20+Z21+Z22+Z23+Z24</f>
        <v>18</v>
      </c>
      <c r="Y25" s="475"/>
      <c r="Z25" s="91"/>
    </row>
    <row r="26" spans="1:26" ht="12.95" customHeight="1">
      <c r="A26" s="71" t="s">
        <v>6</v>
      </c>
      <c r="B26" s="318">
        <v>43479</v>
      </c>
      <c r="C26" s="336"/>
      <c r="D26" s="336"/>
      <c r="E26" s="346"/>
      <c r="F26" s="337"/>
      <c r="G26" s="336"/>
      <c r="H26" s="336"/>
      <c r="I26" s="346"/>
      <c r="J26" s="337"/>
      <c r="K26" s="461">
        <f t="shared" ref="K26:K32" si="14">Z26/24</f>
        <v>0</v>
      </c>
      <c r="L26" s="462"/>
      <c r="M26" s="341"/>
      <c r="N26" s="40">
        <f t="shared" ref="N26:U32" si="15">IF(C26&lt;&gt;"",C26,0)</f>
        <v>0</v>
      </c>
      <c r="O26" s="28">
        <f t="shared" si="15"/>
        <v>0</v>
      </c>
      <c r="P26" s="27">
        <f t="shared" si="15"/>
        <v>0</v>
      </c>
      <c r="Q26" s="28">
        <f t="shared" si="15"/>
        <v>0</v>
      </c>
      <c r="R26" s="27">
        <f t="shared" si="15"/>
        <v>0</v>
      </c>
      <c r="S26" s="28">
        <f t="shared" si="15"/>
        <v>0</v>
      </c>
      <c r="T26" s="27">
        <f t="shared" si="15"/>
        <v>0</v>
      </c>
      <c r="U26" s="28">
        <f t="shared" si="15"/>
        <v>0</v>
      </c>
      <c r="V26" s="29">
        <f t="shared" ref="V26:V32" si="16">TIMEVALUE(N26&amp;":"&amp;O26)*24</f>
        <v>0</v>
      </c>
      <c r="W26" s="30">
        <f t="shared" ref="W26:W32" si="17">TIMEVALUE(P26&amp;":"&amp;Q26)*24</f>
        <v>0</v>
      </c>
      <c r="X26" s="29">
        <f t="shared" ref="X26:X32" si="18">TIMEVALUE(R26&amp;":"&amp;S26)*24</f>
        <v>0</v>
      </c>
      <c r="Y26" s="30">
        <f t="shared" ref="Y26:Y32" si="19">TIMEVALUE(T26&amp;":"&amp;U26)*24</f>
        <v>0</v>
      </c>
      <c r="Z26" s="31">
        <f t="shared" ref="Z26:Z32" si="20">(W26-V26)+(Y26-X26)</f>
        <v>0</v>
      </c>
    </row>
    <row r="27" spans="1:26" ht="12.95" customHeight="1">
      <c r="A27" s="78" t="s">
        <v>50</v>
      </c>
      <c r="B27" s="318">
        <v>43480</v>
      </c>
      <c r="C27" s="338"/>
      <c r="D27" s="338"/>
      <c r="E27" s="339"/>
      <c r="F27" s="340"/>
      <c r="G27" s="338"/>
      <c r="H27" s="338"/>
      <c r="I27" s="339"/>
      <c r="J27" s="340"/>
      <c r="K27" s="459"/>
      <c r="L27" s="460"/>
      <c r="M27" s="341"/>
      <c r="N27" s="38">
        <f t="shared" si="15"/>
        <v>0</v>
      </c>
      <c r="O27" s="16">
        <f t="shared" si="15"/>
        <v>0</v>
      </c>
      <c r="P27" s="17">
        <f t="shared" si="15"/>
        <v>0</v>
      </c>
      <c r="Q27" s="16">
        <f t="shared" si="15"/>
        <v>0</v>
      </c>
      <c r="R27" s="17">
        <f t="shared" si="15"/>
        <v>0</v>
      </c>
      <c r="S27" s="16">
        <f t="shared" si="15"/>
        <v>0</v>
      </c>
      <c r="T27" s="17">
        <f t="shared" si="15"/>
        <v>0</v>
      </c>
      <c r="U27" s="16">
        <f t="shared" si="15"/>
        <v>0</v>
      </c>
      <c r="V27" s="18">
        <f t="shared" si="16"/>
        <v>0</v>
      </c>
      <c r="W27" s="19">
        <f t="shared" si="17"/>
        <v>0</v>
      </c>
      <c r="X27" s="18">
        <f t="shared" si="18"/>
        <v>0</v>
      </c>
      <c r="Y27" s="19">
        <f t="shared" si="19"/>
        <v>0</v>
      </c>
      <c r="Z27" s="23">
        <f t="shared" si="20"/>
        <v>0</v>
      </c>
    </row>
    <row r="28" spans="1:26" ht="12.95" customHeight="1">
      <c r="A28" s="78" t="s">
        <v>55</v>
      </c>
      <c r="B28" s="318">
        <v>43481</v>
      </c>
      <c r="C28" s="338"/>
      <c r="D28" s="338"/>
      <c r="E28" s="339"/>
      <c r="F28" s="340"/>
      <c r="G28" s="338"/>
      <c r="H28" s="338"/>
      <c r="I28" s="339"/>
      <c r="J28" s="340"/>
      <c r="K28" s="459"/>
      <c r="L28" s="460"/>
      <c r="M28" s="341"/>
      <c r="N28" s="38">
        <f t="shared" si="15"/>
        <v>0</v>
      </c>
      <c r="O28" s="16">
        <f t="shared" si="15"/>
        <v>0</v>
      </c>
      <c r="P28" s="17">
        <f t="shared" si="15"/>
        <v>0</v>
      </c>
      <c r="Q28" s="16">
        <f t="shared" si="15"/>
        <v>0</v>
      </c>
      <c r="R28" s="17">
        <f t="shared" si="15"/>
        <v>0</v>
      </c>
      <c r="S28" s="16">
        <f t="shared" si="15"/>
        <v>0</v>
      </c>
      <c r="T28" s="17">
        <f t="shared" si="15"/>
        <v>0</v>
      </c>
      <c r="U28" s="16">
        <f t="shared" si="15"/>
        <v>0</v>
      </c>
      <c r="V28" s="18">
        <f t="shared" si="16"/>
        <v>0</v>
      </c>
      <c r="W28" s="19">
        <f t="shared" si="17"/>
        <v>0</v>
      </c>
      <c r="X28" s="18">
        <f t="shared" si="18"/>
        <v>0</v>
      </c>
      <c r="Y28" s="19">
        <f t="shared" si="19"/>
        <v>0</v>
      </c>
      <c r="Z28" s="23">
        <f t="shared" si="20"/>
        <v>0</v>
      </c>
    </row>
    <row r="29" spans="1:26" ht="12.95" customHeight="1">
      <c r="A29" s="78" t="s">
        <v>51</v>
      </c>
      <c r="B29" s="318">
        <v>43482</v>
      </c>
      <c r="C29" s="338"/>
      <c r="D29" s="338"/>
      <c r="E29" s="339"/>
      <c r="F29" s="340"/>
      <c r="G29" s="338"/>
      <c r="H29" s="338"/>
      <c r="I29" s="339"/>
      <c r="J29" s="340"/>
      <c r="K29" s="459"/>
      <c r="L29" s="460"/>
      <c r="M29" s="341"/>
      <c r="N29" s="38">
        <f t="shared" si="15"/>
        <v>0</v>
      </c>
      <c r="O29" s="16">
        <f t="shared" si="15"/>
        <v>0</v>
      </c>
      <c r="P29" s="17">
        <f t="shared" si="15"/>
        <v>0</v>
      </c>
      <c r="Q29" s="16">
        <f t="shared" si="15"/>
        <v>0</v>
      </c>
      <c r="R29" s="17">
        <f t="shared" si="15"/>
        <v>0</v>
      </c>
      <c r="S29" s="16">
        <f t="shared" si="15"/>
        <v>0</v>
      </c>
      <c r="T29" s="17">
        <f t="shared" si="15"/>
        <v>0</v>
      </c>
      <c r="U29" s="16">
        <f t="shared" si="15"/>
        <v>0</v>
      </c>
      <c r="V29" s="18">
        <f t="shared" si="16"/>
        <v>0</v>
      </c>
      <c r="W29" s="19">
        <f t="shared" si="17"/>
        <v>0</v>
      </c>
      <c r="X29" s="18">
        <f t="shared" si="18"/>
        <v>0</v>
      </c>
      <c r="Y29" s="19">
        <f t="shared" si="19"/>
        <v>0</v>
      </c>
      <c r="Z29" s="23">
        <f t="shared" si="20"/>
        <v>0</v>
      </c>
    </row>
    <row r="30" spans="1:26" ht="12.95" customHeight="1">
      <c r="A30" s="79" t="s">
        <v>10</v>
      </c>
      <c r="B30" s="318">
        <v>43483</v>
      </c>
      <c r="C30" s="342"/>
      <c r="D30" s="342"/>
      <c r="E30" s="343"/>
      <c r="F30" s="344"/>
      <c r="G30" s="342"/>
      <c r="H30" s="342"/>
      <c r="I30" s="343"/>
      <c r="J30" s="344"/>
      <c r="K30" s="459">
        <f t="shared" si="14"/>
        <v>0</v>
      </c>
      <c r="L30" s="460"/>
      <c r="M30" s="345"/>
      <c r="N30" s="38">
        <f t="shared" si="15"/>
        <v>0</v>
      </c>
      <c r="O30" s="16">
        <f t="shared" si="15"/>
        <v>0</v>
      </c>
      <c r="P30" s="17">
        <f t="shared" si="15"/>
        <v>0</v>
      </c>
      <c r="Q30" s="16">
        <f t="shared" si="15"/>
        <v>0</v>
      </c>
      <c r="R30" s="17">
        <f t="shared" si="15"/>
        <v>0</v>
      </c>
      <c r="S30" s="16">
        <f t="shared" si="15"/>
        <v>0</v>
      </c>
      <c r="T30" s="17">
        <f t="shared" si="15"/>
        <v>0</v>
      </c>
      <c r="U30" s="16">
        <f t="shared" si="15"/>
        <v>0</v>
      </c>
      <c r="V30" s="18">
        <f t="shared" si="16"/>
        <v>0</v>
      </c>
      <c r="W30" s="19">
        <f t="shared" si="17"/>
        <v>0</v>
      </c>
      <c r="X30" s="18">
        <f t="shared" si="18"/>
        <v>0</v>
      </c>
      <c r="Y30" s="19">
        <f t="shared" si="19"/>
        <v>0</v>
      </c>
      <c r="Z30" s="23">
        <f t="shared" si="20"/>
        <v>0</v>
      </c>
    </row>
    <row r="31" spans="1:26" ht="12.95" customHeight="1">
      <c r="A31" s="101" t="s">
        <v>13</v>
      </c>
      <c r="B31" s="319">
        <v>43484</v>
      </c>
      <c r="C31" s="167"/>
      <c r="D31" s="167"/>
      <c r="E31" s="168"/>
      <c r="F31" s="169"/>
      <c r="G31" s="167"/>
      <c r="H31" s="167"/>
      <c r="I31" s="168"/>
      <c r="J31" s="169"/>
      <c r="K31" s="504">
        <f t="shared" si="14"/>
        <v>0</v>
      </c>
      <c r="L31" s="505"/>
      <c r="M31" s="176"/>
      <c r="N31" s="38">
        <f t="shared" si="15"/>
        <v>0</v>
      </c>
      <c r="O31" s="16">
        <f t="shared" si="15"/>
        <v>0</v>
      </c>
      <c r="P31" s="17">
        <f t="shared" si="15"/>
        <v>0</v>
      </c>
      <c r="Q31" s="16">
        <f t="shared" si="15"/>
        <v>0</v>
      </c>
      <c r="R31" s="17">
        <f t="shared" si="15"/>
        <v>0</v>
      </c>
      <c r="S31" s="16">
        <f t="shared" si="15"/>
        <v>0</v>
      </c>
      <c r="T31" s="17">
        <f t="shared" si="15"/>
        <v>0</v>
      </c>
      <c r="U31" s="16">
        <f t="shared" si="15"/>
        <v>0</v>
      </c>
      <c r="V31" s="18">
        <f t="shared" si="16"/>
        <v>0</v>
      </c>
      <c r="W31" s="19">
        <f t="shared" si="17"/>
        <v>0</v>
      </c>
      <c r="X31" s="18">
        <f t="shared" si="18"/>
        <v>0</v>
      </c>
      <c r="Y31" s="19">
        <f t="shared" si="19"/>
        <v>0</v>
      </c>
      <c r="Z31" s="23">
        <f t="shared" si="20"/>
        <v>0</v>
      </c>
    </row>
    <row r="32" spans="1:26" ht="12.95" customHeight="1">
      <c r="A32" s="81" t="s">
        <v>56</v>
      </c>
      <c r="B32" s="320">
        <v>43485</v>
      </c>
      <c r="C32" s="171"/>
      <c r="D32" s="172"/>
      <c r="E32" s="173"/>
      <c r="F32" s="172"/>
      <c r="G32" s="173"/>
      <c r="H32" s="172"/>
      <c r="I32" s="173"/>
      <c r="J32" s="174"/>
      <c r="K32" s="502">
        <f t="shared" si="14"/>
        <v>0</v>
      </c>
      <c r="L32" s="503"/>
      <c r="M32" s="177"/>
      <c r="N32" s="41">
        <f t="shared" si="15"/>
        <v>0</v>
      </c>
      <c r="O32" s="33">
        <f t="shared" si="15"/>
        <v>0</v>
      </c>
      <c r="P32" s="32">
        <f t="shared" si="15"/>
        <v>0</v>
      </c>
      <c r="Q32" s="33">
        <f t="shared" si="15"/>
        <v>0</v>
      </c>
      <c r="R32" s="32">
        <f t="shared" si="15"/>
        <v>0</v>
      </c>
      <c r="S32" s="33">
        <f t="shared" si="15"/>
        <v>0</v>
      </c>
      <c r="T32" s="32">
        <f t="shared" si="15"/>
        <v>0</v>
      </c>
      <c r="U32" s="33">
        <f t="shared" si="15"/>
        <v>0</v>
      </c>
      <c r="V32" s="34">
        <f t="shared" si="16"/>
        <v>0</v>
      </c>
      <c r="W32" s="35">
        <f t="shared" si="17"/>
        <v>0</v>
      </c>
      <c r="X32" s="34">
        <f t="shared" si="18"/>
        <v>0</v>
      </c>
      <c r="Y32" s="35">
        <f t="shared" si="19"/>
        <v>0</v>
      </c>
      <c r="Z32" s="24">
        <f t="shared" si="20"/>
        <v>0</v>
      </c>
    </row>
    <row r="33" spans="1:26" ht="12.95" customHeight="1" thickBot="1">
      <c r="A33" s="146"/>
      <c r="B33" s="147"/>
      <c r="C33" s="148"/>
      <c r="D33" s="148"/>
      <c r="E33" s="148"/>
      <c r="F33" s="148"/>
      <c r="G33" s="149"/>
      <c r="H33" s="150"/>
      <c r="I33" s="151" t="s">
        <v>57</v>
      </c>
      <c r="J33" s="152"/>
      <c r="K33" s="467" t="str">
        <f>IF(X33&gt;19,"&gt; 19 h",IF(X33&lt;0,TEXT(ABS(X33/24),"-[h]:mm"),TEXT(ABS(X33/24),"[h]:mm")))</f>
        <v>0:00</v>
      </c>
      <c r="L33" s="468"/>
      <c r="M33" s="153"/>
      <c r="N33" s="88" t="s">
        <v>19</v>
      </c>
      <c r="O33" s="89"/>
      <c r="P33" s="89"/>
      <c r="Q33" s="89"/>
      <c r="R33" s="90"/>
      <c r="S33" s="91"/>
      <c r="T33" s="91"/>
      <c r="U33" s="92"/>
      <c r="V33" s="93"/>
      <c r="W33" s="94" t="s">
        <v>11</v>
      </c>
      <c r="X33" s="474">
        <f>Z26+Z27+Z28+Z29+Z30+Z31+Z32</f>
        <v>0</v>
      </c>
      <c r="Y33" s="475"/>
      <c r="Z33" s="91"/>
    </row>
    <row r="34" spans="1:26" ht="12.95" customHeight="1">
      <c r="A34" s="71" t="s">
        <v>6</v>
      </c>
      <c r="B34" s="335">
        <v>43486</v>
      </c>
      <c r="C34" s="336"/>
      <c r="D34" s="336"/>
      <c r="E34" s="346"/>
      <c r="F34" s="337"/>
      <c r="G34" s="336"/>
      <c r="H34" s="336"/>
      <c r="I34" s="346"/>
      <c r="J34" s="337"/>
      <c r="K34" s="461">
        <f t="shared" ref="K34:K40" si="21">Z34/24</f>
        <v>0</v>
      </c>
      <c r="L34" s="462"/>
      <c r="M34" s="347"/>
      <c r="N34" s="40">
        <f t="shared" ref="N34:U40" si="22">IF(C34&lt;&gt;"",C34,0)</f>
        <v>0</v>
      </c>
      <c r="O34" s="28">
        <f t="shared" si="22"/>
        <v>0</v>
      </c>
      <c r="P34" s="27">
        <f t="shared" si="22"/>
        <v>0</v>
      </c>
      <c r="Q34" s="28">
        <f t="shared" si="22"/>
        <v>0</v>
      </c>
      <c r="R34" s="27">
        <f t="shared" si="22"/>
        <v>0</v>
      </c>
      <c r="S34" s="28">
        <f t="shared" si="22"/>
        <v>0</v>
      </c>
      <c r="T34" s="27">
        <f t="shared" si="22"/>
        <v>0</v>
      </c>
      <c r="U34" s="28">
        <f t="shared" si="22"/>
        <v>0</v>
      </c>
      <c r="V34" s="29">
        <f t="shared" ref="V34:V40" si="23">TIMEVALUE(N34&amp;":"&amp;O34)*24</f>
        <v>0</v>
      </c>
      <c r="W34" s="30">
        <f t="shared" ref="W34:W40" si="24">TIMEVALUE(P34&amp;":"&amp;Q34)*24</f>
        <v>0</v>
      </c>
      <c r="X34" s="29">
        <f t="shared" ref="X34:X40" si="25">TIMEVALUE(R34&amp;":"&amp;S34)*24</f>
        <v>0</v>
      </c>
      <c r="Y34" s="30">
        <f t="shared" ref="Y34:Y40" si="26">TIMEVALUE(T34&amp;":"&amp;U34)*24</f>
        <v>0</v>
      </c>
      <c r="Z34" s="31">
        <f t="shared" ref="Z34:Z40" si="27">(W34-V34)+(Y34-X34)</f>
        <v>0</v>
      </c>
    </row>
    <row r="35" spans="1:26" ht="12.95" customHeight="1">
      <c r="A35" s="78" t="s">
        <v>50</v>
      </c>
      <c r="B35" s="335">
        <v>43487</v>
      </c>
      <c r="C35" s="338"/>
      <c r="D35" s="338"/>
      <c r="E35" s="339"/>
      <c r="F35" s="340"/>
      <c r="G35" s="338"/>
      <c r="H35" s="338"/>
      <c r="I35" s="339"/>
      <c r="J35" s="340"/>
      <c r="K35" s="459"/>
      <c r="L35" s="460"/>
      <c r="M35" s="347"/>
      <c r="N35" s="38">
        <f t="shared" si="22"/>
        <v>0</v>
      </c>
      <c r="O35" s="16">
        <f t="shared" si="22"/>
        <v>0</v>
      </c>
      <c r="P35" s="17">
        <f t="shared" si="22"/>
        <v>0</v>
      </c>
      <c r="Q35" s="16">
        <f t="shared" si="22"/>
        <v>0</v>
      </c>
      <c r="R35" s="17">
        <f t="shared" si="22"/>
        <v>0</v>
      </c>
      <c r="S35" s="16">
        <f t="shared" si="22"/>
        <v>0</v>
      </c>
      <c r="T35" s="17">
        <f t="shared" si="22"/>
        <v>0</v>
      </c>
      <c r="U35" s="16">
        <f t="shared" si="22"/>
        <v>0</v>
      </c>
      <c r="V35" s="18">
        <f t="shared" si="23"/>
        <v>0</v>
      </c>
      <c r="W35" s="19">
        <f t="shared" si="24"/>
        <v>0</v>
      </c>
      <c r="X35" s="18">
        <f t="shared" si="25"/>
        <v>0</v>
      </c>
      <c r="Y35" s="19">
        <f t="shared" si="26"/>
        <v>0</v>
      </c>
      <c r="Z35" s="23">
        <f t="shared" si="27"/>
        <v>0</v>
      </c>
    </row>
    <row r="36" spans="1:26" ht="12.95" customHeight="1">
      <c r="A36" s="78" t="s">
        <v>55</v>
      </c>
      <c r="B36" s="335">
        <v>43488</v>
      </c>
      <c r="C36" s="338"/>
      <c r="D36" s="338"/>
      <c r="E36" s="339"/>
      <c r="F36" s="340"/>
      <c r="G36" s="338"/>
      <c r="H36" s="338"/>
      <c r="I36" s="339"/>
      <c r="J36" s="340"/>
      <c r="K36" s="459"/>
      <c r="L36" s="460"/>
      <c r="M36" s="347"/>
      <c r="N36" s="38">
        <f t="shared" si="22"/>
        <v>0</v>
      </c>
      <c r="O36" s="16">
        <f t="shared" si="22"/>
        <v>0</v>
      </c>
      <c r="P36" s="17">
        <f t="shared" si="22"/>
        <v>0</v>
      </c>
      <c r="Q36" s="16">
        <f t="shared" si="22"/>
        <v>0</v>
      </c>
      <c r="R36" s="17">
        <f t="shared" si="22"/>
        <v>0</v>
      </c>
      <c r="S36" s="16">
        <f t="shared" si="22"/>
        <v>0</v>
      </c>
      <c r="T36" s="17">
        <f t="shared" si="22"/>
        <v>0</v>
      </c>
      <c r="U36" s="16">
        <f t="shared" si="22"/>
        <v>0</v>
      </c>
      <c r="V36" s="18">
        <f t="shared" si="23"/>
        <v>0</v>
      </c>
      <c r="W36" s="19">
        <f t="shared" si="24"/>
        <v>0</v>
      </c>
      <c r="X36" s="18">
        <f t="shared" si="25"/>
        <v>0</v>
      </c>
      <c r="Y36" s="19">
        <f t="shared" si="26"/>
        <v>0</v>
      </c>
      <c r="Z36" s="23">
        <f t="shared" si="27"/>
        <v>0</v>
      </c>
    </row>
    <row r="37" spans="1:26" ht="12.95" customHeight="1">
      <c r="A37" s="78" t="s">
        <v>51</v>
      </c>
      <c r="B37" s="335">
        <v>43489</v>
      </c>
      <c r="C37" s="338"/>
      <c r="D37" s="338"/>
      <c r="E37" s="339"/>
      <c r="F37" s="340"/>
      <c r="G37" s="338"/>
      <c r="H37" s="338"/>
      <c r="I37" s="339"/>
      <c r="J37" s="340"/>
      <c r="K37" s="459"/>
      <c r="L37" s="460"/>
      <c r="M37" s="347"/>
      <c r="N37" s="38">
        <f t="shared" si="22"/>
        <v>0</v>
      </c>
      <c r="O37" s="16">
        <f t="shared" si="22"/>
        <v>0</v>
      </c>
      <c r="P37" s="17">
        <f t="shared" si="22"/>
        <v>0</v>
      </c>
      <c r="Q37" s="16">
        <f t="shared" si="22"/>
        <v>0</v>
      </c>
      <c r="R37" s="17">
        <f t="shared" si="22"/>
        <v>0</v>
      </c>
      <c r="S37" s="16">
        <f t="shared" si="22"/>
        <v>0</v>
      </c>
      <c r="T37" s="17">
        <f t="shared" si="22"/>
        <v>0</v>
      </c>
      <c r="U37" s="16">
        <f t="shared" si="22"/>
        <v>0</v>
      </c>
      <c r="V37" s="18">
        <f t="shared" si="23"/>
        <v>0</v>
      </c>
      <c r="W37" s="19">
        <f t="shared" si="24"/>
        <v>0</v>
      </c>
      <c r="X37" s="18">
        <f t="shared" si="25"/>
        <v>0</v>
      </c>
      <c r="Y37" s="19">
        <f t="shared" si="26"/>
        <v>0</v>
      </c>
      <c r="Z37" s="23">
        <f t="shared" si="27"/>
        <v>0</v>
      </c>
    </row>
    <row r="38" spans="1:26" ht="12.95" customHeight="1">
      <c r="A38" s="79" t="s">
        <v>10</v>
      </c>
      <c r="B38" s="335">
        <v>43490</v>
      </c>
      <c r="C38" s="342"/>
      <c r="D38" s="342"/>
      <c r="E38" s="343"/>
      <c r="F38" s="344"/>
      <c r="G38" s="342"/>
      <c r="H38" s="342"/>
      <c r="I38" s="343"/>
      <c r="J38" s="344"/>
      <c r="K38" s="459">
        <f t="shared" si="21"/>
        <v>0</v>
      </c>
      <c r="L38" s="460"/>
      <c r="M38" s="348"/>
      <c r="N38" s="38">
        <f t="shared" si="22"/>
        <v>0</v>
      </c>
      <c r="O38" s="16">
        <f t="shared" si="22"/>
        <v>0</v>
      </c>
      <c r="P38" s="17">
        <f t="shared" si="22"/>
        <v>0</v>
      </c>
      <c r="Q38" s="16">
        <f t="shared" si="22"/>
        <v>0</v>
      </c>
      <c r="R38" s="17">
        <f t="shared" si="22"/>
        <v>0</v>
      </c>
      <c r="S38" s="16">
        <f t="shared" si="22"/>
        <v>0</v>
      </c>
      <c r="T38" s="17">
        <f t="shared" si="22"/>
        <v>0</v>
      </c>
      <c r="U38" s="16">
        <f t="shared" si="22"/>
        <v>0</v>
      </c>
      <c r="V38" s="18">
        <f t="shared" si="23"/>
        <v>0</v>
      </c>
      <c r="W38" s="19">
        <f t="shared" si="24"/>
        <v>0</v>
      </c>
      <c r="X38" s="18">
        <f t="shared" si="25"/>
        <v>0</v>
      </c>
      <c r="Y38" s="19">
        <f t="shared" si="26"/>
        <v>0</v>
      </c>
      <c r="Z38" s="23">
        <f t="shared" si="27"/>
        <v>0</v>
      </c>
    </row>
    <row r="39" spans="1:26" ht="12.95" customHeight="1">
      <c r="A39" s="80" t="s">
        <v>13</v>
      </c>
      <c r="B39" s="164">
        <v>43491</v>
      </c>
      <c r="C39" s="166"/>
      <c r="D39" s="167"/>
      <c r="E39" s="168"/>
      <c r="F39" s="167"/>
      <c r="G39" s="168"/>
      <c r="H39" s="167"/>
      <c r="I39" s="168"/>
      <c r="J39" s="169"/>
      <c r="K39" s="463">
        <f t="shared" si="21"/>
        <v>0</v>
      </c>
      <c r="L39" s="464"/>
      <c r="M39" s="178"/>
      <c r="N39" s="38">
        <f t="shared" si="22"/>
        <v>0</v>
      </c>
      <c r="O39" s="16">
        <f t="shared" si="22"/>
        <v>0</v>
      </c>
      <c r="P39" s="17">
        <f t="shared" si="22"/>
        <v>0</v>
      </c>
      <c r="Q39" s="16">
        <f t="shared" si="22"/>
        <v>0</v>
      </c>
      <c r="R39" s="17">
        <f t="shared" si="22"/>
        <v>0</v>
      </c>
      <c r="S39" s="16">
        <f t="shared" si="22"/>
        <v>0</v>
      </c>
      <c r="T39" s="17">
        <f t="shared" si="22"/>
        <v>0</v>
      </c>
      <c r="U39" s="16">
        <f t="shared" si="22"/>
        <v>0</v>
      </c>
      <c r="V39" s="18">
        <f t="shared" si="23"/>
        <v>0</v>
      </c>
      <c r="W39" s="19">
        <f t="shared" si="24"/>
        <v>0</v>
      </c>
      <c r="X39" s="18">
        <f t="shared" si="25"/>
        <v>0</v>
      </c>
      <c r="Y39" s="19">
        <f t="shared" si="26"/>
        <v>0</v>
      </c>
      <c r="Z39" s="23">
        <f t="shared" si="27"/>
        <v>0</v>
      </c>
    </row>
    <row r="40" spans="1:26" ht="12.95" customHeight="1">
      <c r="A40" s="81" t="s">
        <v>56</v>
      </c>
      <c r="B40" s="165">
        <v>43492</v>
      </c>
      <c r="C40" s="171"/>
      <c r="D40" s="172"/>
      <c r="E40" s="173"/>
      <c r="F40" s="172"/>
      <c r="G40" s="173"/>
      <c r="H40" s="172"/>
      <c r="I40" s="173"/>
      <c r="J40" s="174"/>
      <c r="K40" s="465">
        <f t="shared" si="21"/>
        <v>0</v>
      </c>
      <c r="L40" s="466"/>
      <c r="M40" s="179"/>
      <c r="N40" s="41">
        <f t="shared" si="22"/>
        <v>0</v>
      </c>
      <c r="O40" s="33">
        <f t="shared" si="22"/>
        <v>0</v>
      </c>
      <c r="P40" s="32">
        <f t="shared" si="22"/>
        <v>0</v>
      </c>
      <c r="Q40" s="33">
        <f t="shared" si="22"/>
        <v>0</v>
      </c>
      <c r="R40" s="32">
        <f t="shared" si="22"/>
        <v>0</v>
      </c>
      <c r="S40" s="33">
        <f t="shared" si="22"/>
        <v>0</v>
      </c>
      <c r="T40" s="32">
        <f t="shared" si="22"/>
        <v>0</v>
      </c>
      <c r="U40" s="33">
        <f t="shared" si="22"/>
        <v>0</v>
      </c>
      <c r="V40" s="34">
        <f t="shared" si="23"/>
        <v>0</v>
      </c>
      <c r="W40" s="35">
        <f t="shared" si="24"/>
        <v>0</v>
      </c>
      <c r="X40" s="34">
        <f t="shared" si="25"/>
        <v>0</v>
      </c>
      <c r="Y40" s="35">
        <f t="shared" si="26"/>
        <v>0</v>
      </c>
      <c r="Z40" s="24">
        <f t="shared" si="27"/>
        <v>0</v>
      </c>
    </row>
    <row r="41" spans="1:26" ht="12.95" customHeight="1" thickBot="1">
      <c r="A41" s="146"/>
      <c r="B41" s="147"/>
      <c r="C41" s="148"/>
      <c r="D41" s="148"/>
      <c r="E41" s="148"/>
      <c r="F41" s="148"/>
      <c r="G41" s="149"/>
      <c r="H41" s="150"/>
      <c r="I41" s="151" t="s">
        <v>57</v>
      </c>
      <c r="J41" s="152"/>
      <c r="K41" s="467" t="str">
        <f>IF(X41&gt;19,"&gt; 19 h",IF(X41&lt;0,TEXT(ABS(X41/24),"-[h]:mm"),TEXT(ABS(X41/24),"[h]:mm")))</f>
        <v>0:00</v>
      </c>
      <c r="L41" s="468"/>
      <c r="M41" s="153"/>
      <c r="N41" s="88" t="s">
        <v>19</v>
      </c>
      <c r="O41" s="89"/>
      <c r="P41" s="89"/>
      <c r="Q41" s="89"/>
      <c r="R41" s="90"/>
      <c r="S41" s="91"/>
      <c r="T41" s="91"/>
      <c r="U41" s="92"/>
      <c r="V41" s="93"/>
      <c r="W41" s="94" t="s">
        <v>11</v>
      </c>
      <c r="X41" s="474">
        <f>Z34+Z35+Z36+Z37+Z38+Z39+Z40</f>
        <v>0</v>
      </c>
      <c r="Y41" s="475"/>
      <c r="Z41" s="91"/>
    </row>
    <row r="42" spans="1:26" ht="12.95" customHeight="1">
      <c r="A42" s="71" t="s">
        <v>6</v>
      </c>
      <c r="B42" s="335">
        <v>43493</v>
      </c>
      <c r="C42" s="336"/>
      <c r="D42" s="336"/>
      <c r="E42" s="378"/>
      <c r="F42" s="379"/>
      <c r="G42" s="380"/>
      <c r="H42" s="379"/>
      <c r="I42" s="381"/>
      <c r="J42" s="337"/>
      <c r="K42" s="461">
        <f t="shared" ref="K42:K48" si="28">Z42/24</f>
        <v>0</v>
      </c>
      <c r="L42" s="462"/>
      <c r="M42" s="354"/>
      <c r="N42" s="40">
        <f t="shared" ref="N42:U48" si="29">IF(C42&lt;&gt;"",C42,0)</f>
        <v>0</v>
      </c>
      <c r="O42" s="28">
        <f t="shared" si="29"/>
        <v>0</v>
      </c>
      <c r="P42" s="27">
        <f t="shared" si="29"/>
        <v>0</v>
      </c>
      <c r="Q42" s="28">
        <f t="shared" si="29"/>
        <v>0</v>
      </c>
      <c r="R42" s="27">
        <f t="shared" si="29"/>
        <v>0</v>
      </c>
      <c r="S42" s="28">
        <f t="shared" si="29"/>
        <v>0</v>
      </c>
      <c r="T42" s="27">
        <f t="shared" si="29"/>
        <v>0</v>
      </c>
      <c r="U42" s="28">
        <f t="shared" si="29"/>
        <v>0</v>
      </c>
      <c r="V42" s="18">
        <f t="shared" ref="V42:V48" si="30">TIMEVALUE(N42&amp;":"&amp;O42)*24</f>
        <v>0</v>
      </c>
      <c r="W42" s="19">
        <f t="shared" ref="W42:W48" si="31">IF(V42&gt;0,TIMEVALUE(P42&amp;":"&amp;Q42)*24,0)</f>
        <v>0</v>
      </c>
      <c r="X42" s="18">
        <f t="shared" ref="X42:X48" si="32">TIMEVALUE(R42&amp;":"&amp;S42)*24</f>
        <v>0</v>
      </c>
      <c r="Y42" s="19">
        <f t="shared" ref="Y42:Y48" si="33">IF(X42&gt;0,TIMEVALUE(T42&amp;":"&amp;U42)*24,0)</f>
        <v>0</v>
      </c>
      <c r="Z42" s="31">
        <f t="shared" ref="Z42:Z48" si="34">(W42-V42)+(Y42-X42)</f>
        <v>0</v>
      </c>
    </row>
    <row r="43" spans="1:26" ht="12.95" customHeight="1">
      <c r="A43" s="78" t="s">
        <v>50</v>
      </c>
      <c r="B43" s="335">
        <v>43494</v>
      </c>
      <c r="C43" s="338"/>
      <c r="D43" s="338"/>
      <c r="E43" s="339"/>
      <c r="F43" s="340"/>
      <c r="G43" s="338"/>
      <c r="H43" s="338"/>
      <c r="I43" s="339"/>
      <c r="J43" s="340"/>
      <c r="K43" s="496">
        <f t="shared" si="28"/>
        <v>0</v>
      </c>
      <c r="L43" s="497"/>
      <c r="M43" s="354"/>
      <c r="N43" s="38">
        <f t="shared" si="29"/>
        <v>0</v>
      </c>
      <c r="O43" s="16">
        <f t="shared" si="29"/>
        <v>0</v>
      </c>
      <c r="P43" s="17">
        <f t="shared" si="29"/>
        <v>0</v>
      </c>
      <c r="Q43" s="16">
        <f t="shared" si="29"/>
        <v>0</v>
      </c>
      <c r="R43" s="17">
        <f t="shared" si="29"/>
        <v>0</v>
      </c>
      <c r="S43" s="16">
        <f t="shared" si="29"/>
        <v>0</v>
      </c>
      <c r="T43" s="17">
        <f t="shared" si="29"/>
        <v>0</v>
      </c>
      <c r="U43" s="16">
        <f t="shared" si="29"/>
        <v>0</v>
      </c>
      <c r="V43" s="18">
        <f t="shared" si="30"/>
        <v>0</v>
      </c>
      <c r="W43" s="19">
        <f t="shared" si="31"/>
        <v>0</v>
      </c>
      <c r="X43" s="18">
        <f t="shared" si="32"/>
        <v>0</v>
      </c>
      <c r="Y43" s="19">
        <f t="shared" si="33"/>
        <v>0</v>
      </c>
      <c r="Z43" s="23">
        <f t="shared" si="34"/>
        <v>0</v>
      </c>
    </row>
    <row r="44" spans="1:26" ht="12.95" customHeight="1">
      <c r="A44" s="78" t="s">
        <v>55</v>
      </c>
      <c r="B44" s="335">
        <v>43495</v>
      </c>
      <c r="C44" s="338"/>
      <c r="D44" s="338"/>
      <c r="E44" s="339"/>
      <c r="F44" s="340"/>
      <c r="G44" s="338"/>
      <c r="H44" s="338"/>
      <c r="I44" s="339"/>
      <c r="J44" s="338"/>
      <c r="K44" s="496">
        <f t="shared" ref="K44:K45" si="35">Z44/24</f>
        <v>0</v>
      </c>
      <c r="L44" s="497"/>
      <c r="M44" s="354"/>
      <c r="N44" s="38">
        <f t="shared" si="29"/>
        <v>0</v>
      </c>
      <c r="O44" s="16">
        <f t="shared" si="29"/>
        <v>0</v>
      </c>
      <c r="P44" s="17">
        <f t="shared" si="29"/>
        <v>0</v>
      </c>
      <c r="Q44" s="16">
        <f t="shared" si="29"/>
        <v>0</v>
      </c>
      <c r="R44" s="17">
        <f t="shared" si="29"/>
        <v>0</v>
      </c>
      <c r="S44" s="16">
        <f t="shared" si="29"/>
        <v>0</v>
      </c>
      <c r="T44" s="17">
        <f t="shared" si="29"/>
        <v>0</v>
      </c>
      <c r="U44" s="16">
        <f t="shared" si="29"/>
        <v>0</v>
      </c>
      <c r="V44" s="18">
        <f t="shared" si="30"/>
        <v>0</v>
      </c>
      <c r="W44" s="19">
        <f t="shared" si="31"/>
        <v>0</v>
      </c>
      <c r="X44" s="18">
        <f t="shared" si="32"/>
        <v>0</v>
      </c>
      <c r="Y44" s="19">
        <f t="shared" si="33"/>
        <v>0</v>
      </c>
      <c r="Z44" s="23">
        <f t="shared" si="34"/>
        <v>0</v>
      </c>
    </row>
    <row r="45" spans="1:26" ht="12.95" customHeight="1">
      <c r="A45" s="78" t="s">
        <v>51</v>
      </c>
      <c r="B45" s="335">
        <v>43496</v>
      </c>
      <c r="C45" s="338"/>
      <c r="D45" s="338"/>
      <c r="E45" s="339"/>
      <c r="F45" s="340"/>
      <c r="G45" s="338"/>
      <c r="H45" s="338"/>
      <c r="I45" s="339"/>
      <c r="J45" s="340"/>
      <c r="K45" s="496">
        <f t="shared" si="35"/>
        <v>0</v>
      </c>
      <c r="L45" s="497"/>
      <c r="M45" s="341"/>
      <c r="N45" s="38">
        <f t="shared" si="29"/>
        <v>0</v>
      </c>
      <c r="O45" s="16">
        <f t="shared" si="29"/>
        <v>0</v>
      </c>
      <c r="P45" s="17">
        <f t="shared" si="29"/>
        <v>0</v>
      </c>
      <c r="Q45" s="16">
        <f t="shared" si="29"/>
        <v>0</v>
      </c>
      <c r="R45" s="17">
        <f t="shared" si="29"/>
        <v>0</v>
      </c>
      <c r="S45" s="16">
        <f t="shared" si="29"/>
        <v>0</v>
      </c>
      <c r="T45" s="17">
        <f t="shared" si="29"/>
        <v>0</v>
      </c>
      <c r="U45" s="16">
        <f t="shared" si="29"/>
        <v>0</v>
      </c>
      <c r="V45" s="18">
        <f t="shared" si="30"/>
        <v>0</v>
      </c>
      <c r="W45" s="19">
        <f t="shared" si="31"/>
        <v>0</v>
      </c>
      <c r="X45" s="18">
        <f t="shared" si="32"/>
        <v>0</v>
      </c>
      <c r="Y45" s="19">
        <f t="shared" si="33"/>
        <v>0</v>
      </c>
      <c r="Z45" s="23">
        <f t="shared" si="34"/>
        <v>0</v>
      </c>
    </row>
    <row r="46" spans="1:26" ht="12.95" customHeight="1">
      <c r="A46" s="79" t="s">
        <v>10</v>
      </c>
      <c r="B46" s="335"/>
      <c r="C46" s="342"/>
      <c r="D46" s="342"/>
      <c r="E46" s="343"/>
      <c r="F46" s="344"/>
      <c r="G46" s="342"/>
      <c r="H46" s="342"/>
      <c r="I46" s="343"/>
      <c r="J46" s="344"/>
      <c r="K46" s="459">
        <f t="shared" si="28"/>
        <v>0</v>
      </c>
      <c r="L46" s="460"/>
      <c r="M46" s="345"/>
      <c r="N46" s="38">
        <f t="shared" si="29"/>
        <v>0</v>
      </c>
      <c r="O46" s="16">
        <f t="shared" si="29"/>
        <v>0</v>
      </c>
      <c r="P46" s="17">
        <f t="shared" si="29"/>
        <v>0</v>
      </c>
      <c r="Q46" s="16">
        <f t="shared" si="29"/>
        <v>0</v>
      </c>
      <c r="R46" s="17">
        <f t="shared" si="29"/>
        <v>0</v>
      </c>
      <c r="S46" s="16">
        <f t="shared" si="29"/>
        <v>0</v>
      </c>
      <c r="T46" s="17">
        <f t="shared" si="29"/>
        <v>0</v>
      </c>
      <c r="U46" s="16">
        <f t="shared" si="29"/>
        <v>0</v>
      </c>
      <c r="V46" s="18">
        <f t="shared" si="30"/>
        <v>0</v>
      </c>
      <c r="W46" s="19">
        <f t="shared" si="31"/>
        <v>0</v>
      </c>
      <c r="X46" s="18">
        <f t="shared" si="32"/>
        <v>0</v>
      </c>
      <c r="Y46" s="19">
        <f t="shared" si="33"/>
        <v>0</v>
      </c>
      <c r="Z46" s="23">
        <f t="shared" si="34"/>
        <v>0</v>
      </c>
    </row>
    <row r="47" spans="1:26" ht="12.95" customHeight="1">
      <c r="A47" s="80" t="s">
        <v>13</v>
      </c>
      <c r="B47" s="158"/>
      <c r="C47" s="166"/>
      <c r="D47" s="167"/>
      <c r="E47" s="168"/>
      <c r="F47" s="167"/>
      <c r="G47" s="168"/>
      <c r="H47" s="167"/>
      <c r="I47" s="168"/>
      <c r="J47" s="169"/>
      <c r="K47" s="463">
        <f t="shared" si="28"/>
        <v>0</v>
      </c>
      <c r="L47" s="464"/>
      <c r="M47" s="184"/>
      <c r="N47" s="38">
        <f t="shared" si="29"/>
        <v>0</v>
      </c>
      <c r="O47" s="16">
        <f t="shared" si="29"/>
        <v>0</v>
      </c>
      <c r="P47" s="17">
        <f t="shared" si="29"/>
        <v>0</v>
      </c>
      <c r="Q47" s="16">
        <f t="shared" si="29"/>
        <v>0</v>
      </c>
      <c r="R47" s="17">
        <f t="shared" si="29"/>
        <v>0</v>
      </c>
      <c r="S47" s="16">
        <f t="shared" si="29"/>
        <v>0</v>
      </c>
      <c r="T47" s="17">
        <f t="shared" si="29"/>
        <v>0</v>
      </c>
      <c r="U47" s="16">
        <f t="shared" si="29"/>
        <v>0</v>
      </c>
      <c r="V47" s="18">
        <f t="shared" si="30"/>
        <v>0</v>
      </c>
      <c r="W47" s="19">
        <f t="shared" si="31"/>
        <v>0</v>
      </c>
      <c r="X47" s="18">
        <f t="shared" si="32"/>
        <v>0</v>
      </c>
      <c r="Y47" s="19">
        <f t="shared" si="33"/>
        <v>0</v>
      </c>
      <c r="Z47" s="23">
        <f t="shared" si="34"/>
        <v>0</v>
      </c>
    </row>
    <row r="48" spans="1:26" ht="12.95" customHeight="1">
      <c r="A48" s="107" t="s">
        <v>56</v>
      </c>
      <c r="B48" s="320"/>
      <c r="C48" s="180"/>
      <c r="D48" s="181"/>
      <c r="E48" s="182"/>
      <c r="F48" s="181"/>
      <c r="G48" s="182"/>
      <c r="H48" s="181"/>
      <c r="I48" s="182"/>
      <c r="J48" s="183"/>
      <c r="K48" s="465">
        <f t="shared" si="28"/>
        <v>0</v>
      </c>
      <c r="L48" s="466"/>
      <c r="M48" s="177"/>
      <c r="N48" s="41">
        <f t="shared" si="29"/>
        <v>0</v>
      </c>
      <c r="O48" s="33">
        <f t="shared" si="29"/>
        <v>0</v>
      </c>
      <c r="P48" s="32">
        <f t="shared" si="29"/>
        <v>0</v>
      </c>
      <c r="Q48" s="33">
        <f t="shared" si="29"/>
        <v>0</v>
      </c>
      <c r="R48" s="32">
        <f t="shared" si="29"/>
        <v>0</v>
      </c>
      <c r="S48" s="33">
        <f t="shared" si="29"/>
        <v>0</v>
      </c>
      <c r="T48" s="32">
        <f t="shared" si="29"/>
        <v>0</v>
      </c>
      <c r="U48" s="33">
        <f t="shared" si="29"/>
        <v>0</v>
      </c>
      <c r="V48" s="18">
        <f t="shared" si="30"/>
        <v>0</v>
      </c>
      <c r="W48" s="19">
        <f t="shared" si="31"/>
        <v>0</v>
      </c>
      <c r="X48" s="18">
        <f t="shared" si="32"/>
        <v>0</v>
      </c>
      <c r="Y48" s="19">
        <f t="shared" si="33"/>
        <v>0</v>
      </c>
      <c r="Z48" s="24">
        <f t="shared" si="34"/>
        <v>0</v>
      </c>
    </row>
    <row r="49" spans="1:26" ht="12.95" customHeight="1" thickBot="1">
      <c r="A49" s="146"/>
      <c r="B49" s="147"/>
      <c r="C49" s="148"/>
      <c r="D49" s="148"/>
      <c r="E49" s="148"/>
      <c r="F49" s="148"/>
      <c r="G49" s="149"/>
      <c r="H49" s="150"/>
      <c r="I49" s="151" t="s">
        <v>57</v>
      </c>
      <c r="J49" s="152"/>
      <c r="K49" s="467" t="str">
        <f>IF(X49&lt;0,TEXT(ABS(X49/24),"-[h]:mm"),TEXT(ABS(X49/24),"[h]:mm"))</f>
        <v>0:00</v>
      </c>
      <c r="L49" s="468"/>
      <c r="M49" s="153"/>
      <c r="N49" s="88" t="s">
        <v>19</v>
      </c>
      <c r="O49" s="89"/>
      <c r="P49" s="89"/>
      <c r="Q49" s="89"/>
      <c r="R49" s="90"/>
      <c r="S49" s="91"/>
      <c r="T49" s="91"/>
      <c r="U49" s="92"/>
      <c r="V49" s="93"/>
      <c r="W49" s="94" t="s">
        <v>11</v>
      </c>
      <c r="X49" s="474">
        <f>Z42+Z43+Z44+Z45+Z46+Z47+Z48</f>
        <v>0</v>
      </c>
      <c r="Y49" s="475"/>
      <c r="Z49" s="91"/>
    </row>
    <row r="50" spans="1:26" ht="27" customHeight="1">
      <c r="A50" s="141"/>
      <c r="B50" s="142"/>
      <c r="C50" s="143"/>
      <c r="D50" s="143"/>
      <c r="E50" s="143"/>
      <c r="F50" s="143"/>
      <c r="G50" s="144"/>
      <c r="H50" s="145" t="s">
        <v>58</v>
      </c>
      <c r="I50" s="144"/>
      <c r="J50" s="145"/>
      <c r="K50" s="508" t="str">
        <f>IF(X50&lt;&gt;V2,"&lt;&gt; AV-Std.",IF(X50&lt;0,TEXT(ABS(X50/24),"-[h]:mm"),TEXT(ABS(X50/24),"[h]:mm")))</f>
        <v>&lt;&gt; AV-Std.</v>
      </c>
      <c r="L50" s="509"/>
      <c r="M50" s="185" t="s">
        <v>93</v>
      </c>
      <c r="N50" s="108"/>
      <c r="O50" s="108"/>
      <c r="P50" s="91"/>
      <c r="Q50" s="109">
        <f>N50+O50</f>
        <v>0</v>
      </c>
      <c r="R50" s="91"/>
      <c r="S50" s="91"/>
      <c r="T50" s="91"/>
      <c r="U50" s="110"/>
      <c r="V50" s="110"/>
      <c r="W50" s="111" t="s">
        <v>12</v>
      </c>
      <c r="X50" s="506">
        <f>X17+X25+X33+X41+X49</f>
        <v>27.75</v>
      </c>
      <c r="Y50" s="507"/>
      <c r="Z50" s="91"/>
    </row>
    <row r="51" spans="1:26" ht="8.1" customHeight="1">
      <c r="A51" s="121"/>
      <c r="B51" s="122"/>
      <c r="C51" s="123"/>
      <c r="D51" s="123"/>
      <c r="E51" s="123"/>
      <c r="F51" s="123"/>
      <c r="G51" s="124"/>
      <c r="H51" s="125"/>
      <c r="I51" s="124"/>
      <c r="J51" s="125"/>
      <c r="K51" s="126"/>
      <c r="L51" s="126"/>
      <c r="M51" s="51"/>
      <c r="N51" s="108"/>
      <c r="O51" s="108"/>
      <c r="P51" s="91"/>
      <c r="Q51" s="127"/>
      <c r="R51" s="91"/>
      <c r="S51" s="91"/>
      <c r="T51" s="91"/>
      <c r="U51" s="128"/>
      <c r="V51" s="128"/>
      <c r="W51" s="129"/>
      <c r="X51" s="130"/>
      <c r="Y51" s="130"/>
      <c r="Z51" s="91"/>
    </row>
    <row r="52" spans="1:26" ht="12" customHeight="1">
      <c r="A52" s="156" t="s">
        <v>59</v>
      </c>
      <c r="B52" s="122"/>
      <c r="C52" s="123"/>
      <c r="D52" s="123"/>
      <c r="E52" s="123"/>
      <c r="F52" s="123"/>
      <c r="G52" s="124"/>
      <c r="H52" s="125"/>
      <c r="I52" s="124"/>
      <c r="J52" s="125"/>
      <c r="K52" s="126"/>
      <c r="L52" s="126"/>
      <c r="M52" s="51"/>
      <c r="N52" s="108"/>
      <c r="O52" s="108"/>
      <c r="P52" s="91"/>
      <c r="Q52" s="127"/>
      <c r="R52" s="91"/>
      <c r="S52" s="91"/>
      <c r="T52" s="91"/>
      <c r="U52" s="128"/>
      <c r="V52" s="128"/>
      <c r="W52" s="129"/>
      <c r="X52" s="130"/>
      <c r="Y52" s="130"/>
      <c r="Z52" s="91"/>
    </row>
    <row r="53" spans="1:26" ht="12" customHeight="1">
      <c r="A53" s="121"/>
      <c r="B53" s="122"/>
      <c r="C53" s="123"/>
      <c r="D53" s="123"/>
      <c r="E53" s="123"/>
      <c r="F53" s="123"/>
      <c r="G53" s="124"/>
      <c r="H53" s="125"/>
      <c r="I53" s="124"/>
      <c r="J53" s="125"/>
      <c r="K53" s="126"/>
      <c r="L53" s="126"/>
      <c r="M53" s="51"/>
      <c r="N53" s="108"/>
      <c r="O53" s="108"/>
      <c r="P53" s="91"/>
      <c r="Q53" s="127"/>
      <c r="R53" s="91"/>
      <c r="S53" s="91"/>
      <c r="T53" s="91"/>
      <c r="U53" s="128"/>
      <c r="V53" s="128"/>
      <c r="W53" s="129"/>
      <c r="X53" s="130"/>
      <c r="Y53" s="130"/>
      <c r="Z53" s="91"/>
    </row>
    <row r="54" spans="1:26" ht="12" customHeight="1">
      <c r="A54" s="112"/>
      <c r="B54" s="112"/>
      <c r="C54" s="138"/>
      <c r="D54" s="112"/>
      <c r="E54" s="112"/>
      <c r="F54" s="112"/>
      <c r="G54" s="112"/>
      <c r="H54" s="112"/>
      <c r="I54" s="112"/>
      <c r="J54" s="112"/>
      <c r="K54" s="113"/>
      <c r="L54" s="112"/>
      <c r="M54" s="112"/>
      <c r="N54" s="113"/>
      <c r="O54" s="113"/>
      <c r="P54" s="113"/>
      <c r="Q54" s="113"/>
      <c r="R54" s="113"/>
      <c r="S54" s="113"/>
      <c r="T54" s="113"/>
      <c r="U54" s="113"/>
      <c r="V54" s="113"/>
      <c r="W54" s="113"/>
      <c r="X54" s="113"/>
      <c r="Y54" s="113"/>
      <c r="Z54" s="49"/>
    </row>
    <row r="55" spans="1:26" ht="7.5" customHeight="1">
      <c r="A55" s="114"/>
      <c r="B55" s="114"/>
      <c r="C55" s="119"/>
      <c r="D55" s="112"/>
      <c r="E55" s="112"/>
      <c r="G55" s="114"/>
      <c r="H55" s="114"/>
      <c r="I55" s="3"/>
      <c r="J55" s="114"/>
      <c r="K55" s="113"/>
      <c r="L55" s="112"/>
      <c r="M55" s="114"/>
      <c r="N55" s="113"/>
      <c r="O55" s="113"/>
      <c r="P55" s="113"/>
      <c r="Q55" s="113"/>
      <c r="R55" s="113"/>
      <c r="S55" s="113"/>
      <c r="T55" s="113"/>
      <c r="U55" s="113"/>
      <c r="V55" s="113"/>
      <c r="W55" s="113"/>
      <c r="X55" s="113"/>
      <c r="Y55" s="113"/>
      <c r="Z55" s="49"/>
    </row>
    <row r="56" spans="1:26" ht="12" customHeight="1">
      <c r="A56" s="113" t="s">
        <v>60</v>
      </c>
      <c r="B56" s="112"/>
      <c r="C56" s="112"/>
      <c r="D56" s="445" t="s">
        <v>49</v>
      </c>
      <c r="E56" s="445"/>
      <c r="G56" s="113" t="s">
        <v>62</v>
      </c>
      <c r="H56" s="113"/>
      <c r="K56" s="113"/>
      <c r="L56" s="112"/>
      <c r="M56" s="113" t="s">
        <v>64</v>
      </c>
      <c r="N56" s="113"/>
      <c r="O56" s="113"/>
      <c r="P56" s="113"/>
      <c r="Q56" s="113"/>
      <c r="R56" s="120"/>
      <c r="S56" s="120"/>
      <c r="T56" s="113"/>
      <c r="U56" s="113"/>
      <c r="V56" s="113"/>
      <c r="W56" s="113"/>
      <c r="X56" s="113"/>
      <c r="Y56" s="113"/>
      <c r="Z56" s="49"/>
    </row>
    <row r="57" spans="1:26" ht="12" customHeight="1">
      <c r="A57" s="113" t="s">
        <v>61</v>
      </c>
      <c r="B57" s="112"/>
      <c r="C57" s="112"/>
      <c r="D57" s="112"/>
      <c r="E57" s="112"/>
      <c r="F57" s="112"/>
      <c r="G57" s="113" t="s">
        <v>63</v>
      </c>
      <c r="H57" s="112"/>
      <c r="I57" s="112"/>
      <c r="J57" s="112"/>
      <c r="K57" s="113"/>
      <c r="L57" s="112"/>
      <c r="M57" s="113"/>
      <c r="N57" s="113"/>
      <c r="O57" s="113"/>
      <c r="P57" s="113"/>
      <c r="Q57" s="113"/>
      <c r="R57" s="113"/>
      <c r="S57" s="113"/>
      <c r="T57" s="113"/>
      <c r="U57" s="113"/>
      <c r="V57" s="113"/>
      <c r="W57" s="113"/>
      <c r="X57" s="113"/>
      <c r="Y57" s="113"/>
      <c r="Z57" s="49"/>
    </row>
  </sheetData>
  <sheetProtection algorithmName="SHA-512" hashValue="bGto6w43UGrUfPjQ5ma6PTnHJ10GjinqQ+ZmwM6X3B8HjBk2lkKmgONagxSeTMRLVUPSp0EnPLK9oodRzvyWUQ==" saltValue="YN/XORCVoB6+xQ3OY87m4A==" spinCount="100000" sheet="1" objects="1" scenarios="1"/>
  <mergeCells count="61">
    <mergeCell ref="X50:Y50"/>
    <mergeCell ref="K49:L49"/>
    <mergeCell ref="K50:L50"/>
    <mergeCell ref="X49:Y49"/>
    <mergeCell ref="X41:Y41"/>
    <mergeCell ref="K43:L43"/>
    <mergeCell ref="K42:L42"/>
    <mergeCell ref="K48:L48"/>
    <mergeCell ref="K44:L44"/>
    <mergeCell ref="K45:L45"/>
    <mergeCell ref="K46:L46"/>
    <mergeCell ref="K47:L47"/>
    <mergeCell ref="K19:L19"/>
    <mergeCell ref="K32:L32"/>
    <mergeCell ref="K30:L30"/>
    <mergeCell ref="K33:L33"/>
    <mergeCell ref="K31:L31"/>
    <mergeCell ref="K29:L29"/>
    <mergeCell ref="K26:L26"/>
    <mergeCell ref="K27:L27"/>
    <mergeCell ref="K23:L23"/>
    <mergeCell ref="K28:L28"/>
    <mergeCell ref="K20:L20"/>
    <mergeCell ref="X25:Y25"/>
    <mergeCell ref="K22:L22"/>
    <mergeCell ref="K25:L25"/>
    <mergeCell ref="K24:L24"/>
    <mergeCell ref="K38:L38"/>
    <mergeCell ref="X33:Y33"/>
    <mergeCell ref="V1:W1"/>
    <mergeCell ref="V9:Y9"/>
    <mergeCell ref="K16:L16"/>
    <mergeCell ref="X17:Y17"/>
    <mergeCell ref="K8:L8"/>
    <mergeCell ref="K14:L14"/>
    <mergeCell ref="K15:L15"/>
    <mergeCell ref="A1:M1"/>
    <mergeCell ref="C2:F2"/>
    <mergeCell ref="G2:H2"/>
    <mergeCell ref="I2:J2"/>
    <mergeCell ref="C3:F3"/>
    <mergeCell ref="C4:D4"/>
    <mergeCell ref="F4:G4"/>
    <mergeCell ref="C5:D5"/>
    <mergeCell ref="F5:G5"/>
    <mergeCell ref="D56:E56"/>
    <mergeCell ref="K17:L17"/>
    <mergeCell ref="G7:J7"/>
    <mergeCell ref="K10:L10"/>
    <mergeCell ref="K11:L11"/>
    <mergeCell ref="K12:L12"/>
    <mergeCell ref="K13:L13"/>
    <mergeCell ref="K37:L37"/>
    <mergeCell ref="K36:L36"/>
    <mergeCell ref="K34:L34"/>
    <mergeCell ref="K21:L21"/>
    <mergeCell ref="K18:L18"/>
    <mergeCell ref="K35:L35"/>
    <mergeCell ref="K39:L39"/>
    <mergeCell ref="K40:L40"/>
    <mergeCell ref="K41:L41"/>
  </mergeCells>
  <phoneticPr fontId="0" type="noConversion"/>
  <conditionalFormatting sqref="K17:L17">
    <cfRule type="expression" dxfId="444" priority="19" stopIfTrue="1">
      <formula>X17&lt;0</formula>
    </cfRule>
  </conditionalFormatting>
  <conditionalFormatting sqref="K25">
    <cfRule type="expression" dxfId="443" priority="18" stopIfTrue="1">
      <formula>X25&lt;0</formula>
    </cfRule>
  </conditionalFormatting>
  <conditionalFormatting sqref="K33:L33">
    <cfRule type="expression" dxfId="442" priority="17" stopIfTrue="1">
      <formula>X33&lt;0</formula>
    </cfRule>
  </conditionalFormatting>
  <conditionalFormatting sqref="K41:L41">
    <cfRule type="expression" dxfId="441" priority="16" stopIfTrue="1">
      <formula>X41&lt;0</formula>
    </cfRule>
  </conditionalFormatting>
  <conditionalFormatting sqref="K49:L53">
    <cfRule type="expression" dxfId="440" priority="15" stopIfTrue="1">
      <formula>X49&lt;0</formula>
    </cfRule>
  </conditionalFormatting>
  <conditionalFormatting sqref="R56:S56">
    <cfRule type="expression" dxfId="439" priority="14" stopIfTrue="1">
      <formula>AE56&lt;0</formula>
    </cfRule>
  </conditionalFormatting>
  <conditionalFormatting sqref="K19:L19">
    <cfRule type="expression" dxfId="438" priority="7" stopIfTrue="1">
      <formula>AND(Z19&gt;6,X19-W19&lt;0.5)</formula>
    </cfRule>
    <cfRule type="cellIs" dxfId="437" priority="9" stopIfTrue="1" operator="greaterThan">
      <formula>0.416666666666667</formula>
    </cfRule>
  </conditionalFormatting>
  <conditionalFormatting sqref="K19:L19">
    <cfRule type="expression" dxfId="436" priority="8" stopIfTrue="1">
      <formula>AND(Z19&gt;9,X19-W19&lt;0.75)</formula>
    </cfRule>
  </conditionalFormatting>
  <conditionalFormatting sqref="K21:L21">
    <cfRule type="expression" dxfId="435" priority="4" stopIfTrue="1">
      <formula>AND(Z21&gt;6,X21-W21&lt;0.5)</formula>
    </cfRule>
    <cfRule type="cellIs" dxfId="434" priority="6" stopIfTrue="1" operator="greaterThan">
      <formula>0.416666666666667</formula>
    </cfRule>
  </conditionalFormatting>
  <conditionalFormatting sqref="K21:L21">
    <cfRule type="expression" dxfId="433" priority="5" stopIfTrue="1">
      <formula>AND(Z21&gt;9,X21-W21&lt;0.75)</formula>
    </cfRule>
  </conditionalFormatting>
  <conditionalFormatting sqref="K11:L11">
    <cfRule type="expression" dxfId="432" priority="1" stopIfTrue="1">
      <formula>AND(Z11&gt;6,X11-W11&lt;0.5)</formula>
    </cfRule>
    <cfRule type="cellIs" dxfId="431" priority="3" stopIfTrue="1" operator="greaterThan">
      <formula>0.416666666666667</formula>
    </cfRule>
  </conditionalFormatting>
  <conditionalFormatting sqref="K11:L11">
    <cfRule type="expression" dxfId="430" priority="2" stopIfTrue="1">
      <formula>AND(Z11&gt;9,X11-W11&lt;0.75)</formula>
    </cfRule>
  </conditionalFormatting>
  <pageMargins left="0.62992125984251968" right="0.23622047244094491" top="0.35433070866141736" bottom="0.27559055118110237" header="0.27559055118110237" footer="0.23622047244094491"/>
  <pageSetup paperSize="9" orientation="portrait" r:id="rId1"/>
  <headerFooter alignWithMargins="0">
    <oddFooter>&amp;R&amp;8TU Chemnitz - HK-Zeiterfassung</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Z58"/>
  <sheetViews>
    <sheetView showZeros="0" workbookViewId="0">
      <selection activeCell="C3" sqref="C3:F3"/>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294" t="s">
        <v>39</v>
      </c>
      <c r="B2" s="295"/>
      <c r="C2" s="482">
        <f>August!C2</f>
        <v>0</v>
      </c>
      <c r="D2" s="483"/>
      <c r="E2" s="483"/>
      <c r="F2" s="484"/>
      <c r="G2" s="545" t="s">
        <v>40</v>
      </c>
      <c r="H2" s="546"/>
      <c r="I2" s="487" t="s">
        <v>22</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294" t="s">
        <v>42</v>
      </c>
      <c r="B3" s="296"/>
      <c r="C3" s="489">
        <f>August!C3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97" t="s">
        <v>45</v>
      </c>
      <c r="B4" s="204"/>
      <c r="C4" s="489"/>
      <c r="D4" s="524"/>
      <c r="E4" s="298"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97" t="s">
        <v>46</v>
      </c>
      <c r="B5" s="195"/>
      <c r="C5" s="525"/>
      <c r="D5" s="526"/>
      <c r="E5" s="527"/>
      <c r="F5" s="527"/>
      <c r="G5" s="528"/>
      <c r="H5" s="210"/>
      <c r="I5" s="211"/>
      <c r="J5" s="200"/>
      <c r="K5" s="200"/>
      <c r="L5" s="328"/>
      <c r="M5" s="327" t="s">
        <v>38</v>
      </c>
      <c r="N5" s="48"/>
      <c r="O5" s="48"/>
      <c r="P5" s="48"/>
      <c r="Q5" s="48"/>
      <c r="R5" s="48"/>
      <c r="S5" s="48"/>
      <c r="T5" s="50"/>
      <c r="U5" s="50"/>
      <c r="V5" s="48"/>
      <c r="W5" s="48"/>
      <c r="X5" s="48"/>
      <c r="Y5" s="48"/>
      <c r="Z5" s="49"/>
    </row>
    <row r="6" spans="1:26" ht="12.95" customHeight="1">
      <c r="A6" s="299" t="s">
        <v>47</v>
      </c>
      <c r="B6" s="300"/>
      <c r="C6" s="400"/>
      <c r="D6" s="215" t="s">
        <v>6</v>
      </c>
      <c r="E6" s="215" t="s">
        <v>50</v>
      </c>
      <c r="F6" s="215" t="s">
        <v>55</v>
      </c>
      <c r="G6" s="215" t="s">
        <v>51</v>
      </c>
      <c r="H6" s="215" t="s">
        <v>10</v>
      </c>
      <c r="I6" s="408"/>
      <c r="J6" s="396"/>
      <c r="K6" s="329"/>
      <c r="L6" s="330"/>
      <c r="M6" s="326"/>
      <c r="N6" s="48"/>
      <c r="O6" s="48"/>
      <c r="P6" s="48"/>
      <c r="Q6" s="48"/>
      <c r="R6" s="48"/>
      <c r="S6" s="48"/>
      <c r="T6" s="50"/>
      <c r="U6" s="50"/>
      <c r="V6" s="48"/>
      <c r="W6" s="48"/>
      <c r="X6" s="48"/>
      <c r="Y6" s="48"/>
      <c r="Z6" s="49"/>
    </row>
    <row r="7" spans="1:26" ht="12.95" customHeight="1">
      <c r="A7" s="216" t="s">
        <v>48</v>
      </c>
      <c r="B7" s="217" t="s">
        <v>49</v>
      </c>
      <c r="C7" s="397" t="s">
        <v>65</v>
      </c>
      <c r="D7" s="219"/>
      <c r="E7" s="219"/>
      <c r="F7" s="220"/>
      <c r="G7" s="530" t="s">
        <v>66</v>
      </c>
      <c r="H7" s="531"/>
      <c r="I7" s="531"/>
      <c r="J7" s="532"/>
      <c r="K7" s="322"/>
      <c r="L7" s="323"/>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30"/>
      <c r="B9" s="230"/>
      <c r="C9" s="423" t="s">
        <v>69</v>
      </c>
      <c r="D9" s="424" t="s">
        <v>44</v>
      </c>
      <c r="E9" s="423" t="s">
        <v>69</v>
      </c>
      <c r="F9" s="424" t="s">
        <v>44</v>
      </c>
      <c r="G9" s="423" t="s">
        <v>69</v>
      </c>
      <c r="H9" s="424" t="s">
        <v>44</v>
      </c>
      <c r="I9" s="423" t="s">
        <v>69</v>
      </c>
      <c r="J9" s="424" t="s">
        <v>44</v>
      </c>
      <c r="K9" s="425" t="s">
        <v>43</v>
      </c>
      <c r="L9" s="426"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442">
        <v>45901</v>
      </c>
      <c r="C10" s="312"/>
      <c r="D10" s="312"/>
      <c r="E10" s="313"/>
      <c r="F10" s="312"/>
      <c r="G10" s="313"/>
      <c r="H10" s="314"/>
      <c r="I10" s="313"/>
      <c r="J10" s="315"/>
      <c r="K10" s="518">
        <f t="shared" ref="K10" si="0">Z10/24</f>
        <v>0</v>
      </c>
      <c r="L10" s="519"/>
      <c r="M10" s="239"/>
      <c r="N10" s="72">
        <f t="shared" ref="N10" si="1">IF(C10&lt;&gt;"",C10,0)</f>
        <v>0</v>
      </c>
      <c r="O10" s="73">
        <f t="shared" ref="O10" si="2">IF(D10&lt;&gt;"",D10,0)</f>
        <v>0</v>
      </c>
      <c r="P10" s="74">
        <f t="shared" ref="P10" si="3">IF(E10&lt;&gt;"",E10,0)</f>
        <v>0</v>
      </c>
      <c r="Q10" s="73">
        <f t="shared" ref="Q10" si="4">IF(F10&lt;&gt;"",F10,0)</f>
        <v>0</v>
      </c>
      <c r="R10" s="74">
        <f t="shared" ref="R10" si="5">IF(G10&lt;&gt;"",G10,0)</f>
        <v>0</v>
      </c>
      <c r="S10" s="73">
        <f t="shared" ref="S10" si="6">IF(H10&lt;&gt;"",H10,0)</f>
        <v>0</v>
      </c>
      <c r="T10" s="74">
        <f t="shared" ref="T10" si="7">IF(I10&lt;&gt;"",I10,0)</f>
        <v>0</v>
      </c>
      <c r="U10" s="73">
        <f t="shared" ref="U10" si="8">IF(J10&lt;&gt;"",J10,0)</f>
        <v>0</v>
      </c>
      <c r="V10" s="75">
        <f t="shared" ref="V10" si="9">TIMEVALUE(N10&amp;":"&amp;O10)*24</f>
        <v>0</v>
      </c>
      <c r="W10" s="76">
        <f t="shared" ref="W10" si="10">TIMEVALUE(P10&amp;":"&amp;Q10)*24</f>
        <v>0</v>
      </c>
      <c r="X10" s="75">
        <f t="shared" ref="X10" si="11">TIMEVALUE(R10&amp;":"&amp;S10)*24</f>
        <v>0</v>
      </c>
      <c r="Y10" s="76">
        <f t="shared" ref="Y10" si="12">TIMEVALUE(T10&amp;":"&amp;U10)*24</f>
        <v>0</v>
      </c>
      <c r="Z10" s="77">
        <f t="shared" ref="Z10" si="13">(W10-V10)+(Y10-X10)</f>
        <v>0</v>
      </c>
    </row>
    <row r="11" spans="1:26" ht="12.95" customHeight="1">
      <c r="A11" s="238" t="s">
        <v>50</v>
      </c>
      <c r="B11" s="293">
        <v>45902</v>
      </c>
      <c r="C11" s="268"/>
      <c r="D11" s="268"/>
      <c r="E11" s="269"/>
      <c r="F11" s="268"/>
      <c r="G11" s="269"/>
      <c r="H11" s="316"/>
      <c r="I11" s="269"/>
      <c r="J11" s="270"/>
      <c r="K11" s="453">
        <f t="shared" ref="K11:K16" si="14">Z11/24</f>
        <v>0</v>
      </c>
      <c r="L11" s="454"/>
      <c r="M11" s="239"/>
      <c r="N11" s="72">
        <f t="shared" ref="N11:N16" si="15">IF(C11&lt;&gt;"",C11,0)</f>
        <v>0</v>
      </c>
      <c r="O11" s="73">
        <f t="shared" ref="O11:U16" si="16">IF(D11&lt;&gt;"",D11,0)</f>
        <v>0</v>
      </c>
      <c r="P11" s="74">
        <f t="shared" si="16"/>
        <v>0</v>
      </c>
      <c r="Q11" s="73">
        <f t="shared" si="16"/>
        <v>0</v>
      </c>
      <c r="R11" s="74">
        <f t="shared" si="16"/>
        <v>0</v>
      </c>
      <c r="S11" s="73">
        <f t="shared" si="16"/>
        <v>0</v>
      </c>
      <c r="T11" s="74">
        <f t="shared" si="16"/>
        <v>0</v>
      </c>
      <c r="U11" s="73">
        <f t="shared" si="16"/>
        <v>0</v>
      </c>
      <c r="V11" s="75">
        <f t="shared" ref="V11:V16" si="17">TIMEVALUE(N11&amp;":"&amp;O11)*24</f>
        <v>0</v>
      </c>
      <c r="W11" s="76">
        <f t="shared" ref="W11:W16" si="18">TIMEVALUE(P11&amp;":"&amp;Q11)*24</f>
        <v>0</v>
      </c>
      <c r="X11" s="75">
        <f t="shared" ref="X11:X16" si="19">TIMEVALUE(R11&amp;":"&amp;S11)*24</f>
        <v>0</v>
      </c>
      <c r="Y11" s="76">
        <f t="shared" ref="Y11:Y16" si="20">TIMEVALUE(T11&amp;":"&amp;U11)*24</f>
        <v>0</v>
      </c>
      <c r="Z11" s="77">
        <f t="shared" ref="Z11:Z16" si="21">(W11-V11)+(Y11-X11)</f>
        <v>0</v>
      </c>
    </row>
    <row r="12" spans="1:26" ht="12.95" customHeight="1">
      <c r="A12" s="238" t="s">
        <v>55</v>
      </c>
      <c r="B12" s="293">
        <v>45903</v>
      </c>
      <c r="C12" s="268"/>
      <c r="D12" s="268"/>
      <c r="E12" s="269"/>
      <c r="F12" s="268"/>
      <c r="G12" s="269"/>
      <c r="H12" s="316"/>
      <c r="I12" s="269"/>
      <c r="J12" s="270"/>
      <c r="K12" s="453">
        <f t="shared" si="14"/>
        <v>0</v>
      </c>
      <c r="L12" s="454"/>
      <c r="M12" s="239"/>
      <c r="N12" s="72">
        <f t="shared" si="15"/>
        <v>0</v>
      </c>
      <c r="O12" s="73">
        <f t="shared" si="16"/>
        <v>0</v>
      </c>
      <c r="P12" s="74">
        <f t="shared" si="16"/>
        <v>0</v>
      </c>
      <c r="Q12" s="73">
        <f t="shared" si="16"/>
        <v>0</v>
      </c>
      <c r="R12" s="74">
        <f t="shared" si="16"/>
        <v>0</v>
      </c>
      <c r="S12" s="73">
        <f t="shared" si="16"/>
        <v>0</v>
      </c>
      <c r="T12" s="74">
        <f t="shared" si="16"/>
        <v>0</v>
      </c>
      <c r="U12" s="73">
        <f t="shared" si="16"/>
        <v>0</v>
      </c>
      <c r="V12" s="75">
        <f t="shared" si="17"/>
        <v>0</v>
      </c>
      <c r="W12" s="76">
        <f t="shared" si="18"/>
        <v>0</v>
      </c>
      <c r="X12" s="75">
        <f t="shared" si="19"/>
        <v>0</v>
      </c>
      <c r="Y12" s="76">
        <f t="shared" si="20"/>
        <v>0</v>
      </c>
      <c r="Z12" s="77">
        <f t="shared" si="21"/>
        <v>0</v>
      </c>
    </row>
    <row r="13" spans="1:26" ht="12.95" customHeight="1">
      <c r="A13" s="238" t="s">
        <v>51</v>
      </c>
      <c r="B13" s="293">
        <v>45904</v>
      </c>
      <c r="C13" s="268"/>
      <c r="D13" s="268"/>
      <c r="E13" s="269"/>
      <c r="F13" s="270"/>
      <c r="G13" s="268"/>
      <c r="H13" s="268"/>
      <c r="I13" s="269"/>
      <c r="J13" s="270"/>
      <c r="K13" s="453">
        <f t="shared" si="14"/>
        <v>0</v>
      </c>
      <c r="L13" s="454"/>
      <c r="M13" s="239"/>
      <c r="N13" s="72">
        <f t="shared" si="15"/>
        <v>0</v>
      </c>
      <c r="O13" s="73">
        <f t="shared" si="16"/>
        <v>0</v>
      </c>
      <c r="P13" s="74">
        <f t="shared" si="16"/>
        <v>0</v>
      </c>
      <c r="Q13" s="73">
        <f t="shared" si="16"/>
        <v>0</v>
      </c>
      <c r="R13" s="74">
        <f t="shared" si="16"/>
        <v>0</v>
      </c>
      <c r="S13" s="73">
        <f t="shared" si="16"/>
        <v>0</v>
      </c>
      <c r="T13" s="74">
        <f t="shared" si="16"/>
        <v>0</v>
      </c>
      <c r="U13" s="73">
        <f t="shared" si="16"/>
        <v>0</v>
      </c>
      <c r="V13" s="75">
        <f t="shared" si="17"/>
        <v>0</v>
      </c>
      <c r="W13" s="76">
        <f t="shared" si="18"/>
        <v>0</v>
      </c>
      <c r="X13" s="75">
        <f t="shared" si="19"/>
        <v>0</v>
      </c>
      <c r="Y13" s="76">
        <f t="shared" si="20"/>
        <v>0</v>
      </c>
      <c r="Z13" s="77">
        <f t="shared" si="21"/>
        <v>0</v>
      </c>
    </row>
    <row r="14" spans="1:26" ht="12.95" customHeight="1">
      <c r="A14" s="240" t="s">
        <v>10</v>
      </c>
      <c r="B14" s="293">
        <v>45905</v>
      </c>
      <c r="C14" s="241"/>
      <c r="D14" s="241"/>
      <c r="E14" s="242"/>
      <c r="F14" s="244"/>
      <c r="G14" s="241"/>
      <c r="H14" s="241"/>
      <c r="I14" s="242"/>
      <c r="J14" s="244"/>
      <c r="K14" s="453">
        <f t="shared" si="14"/>
        <v>0</v>
      </c>
      <c r="L14" s="454"/>
      <c r="M14" s="239"/>
      <c r="N14" s="72">
        <f t="shared" si="15"/>
        <v>0</v>
      </c>
      <c r="O14" s="73">
        <f t="shared" si="16"/>
        <v>0</v>
      </c>
      <c r="P14" s="74">
        <f t="shared" si="16"/>
        <v>0</v>
      </c>
      <c r="Q14" s="73">
        <f t="shared" si="16"/>
        <v>0</v>
      </c>
      <c r="R14" s="74">
        <f t="shared" si="16"/>
        <v>0</v>
      </c>
      <c r="S14" s="73">
        <f t="shared" si="16"/>
        <v>0</v>
      </c>
      <c r="T14" s="74">
        <f t="shared" si="16"/>
        <v>0</v>
      </c>
      <c r="U14" s="73">
        <f t="shared" si="16"/>
        <v>0</v>
      </c>
      <c r="V14" s="75">
        <f t="shared" si="17"/>
        <v>0</v>
      </c>
      <c r="W14" s="76">
        <f t="shared" si="18"/>
        <v>0</v>
      </c>
      <c r="X14" s="75">
        <f t="shared" si="19"/>
        <v>0</v>
      </c>
      <c r="Y14" s="76">
        <f t="shared" si="20"/>
        <v>0</v>
      </c>
      <c r="Z14" s="77">
        <f t="shared" si="21"/>
        <v>0</v>
      </c>
    </row>
    <row r="15" spans="1:26" s="5" customFormat="1" ht="12.95" customHeight="1">
      <c r="A15" s="246" t="s">
        <v>13</v>
      </c>
      <c r="B15" s="310">
        <v>45906</v>
      </c>
      <c r="C15" s="248"/>
      <c r="D15" s="249"/>
      <c r="E15" s="250"/>
      <c r="F15" s="249"/>
      <c r="G15" s="250"/>
      <c r="H15" s="249"/>
      <c r="I15" s="250"/>
      <c r="J15" s="251"/>
      <c r="K15" s="520">
        <f t="shared" si="14"/>
        <v>0</v>
      </c>
      <c r="L15" s="521"/>
      <c r="M15" s="252"/>
      <c r="N15" s="72">
        <f t="shared" si="15"/>
        <v>0</v>
      </c>
      <c r="O15" s="73">
        <f t="shared" si="16"/>
        <v>0</v>
      </c>
      <c r="P15" s="74">
        <f t="shared" si="16"/>
        <v>0</v>
      </c>
      <c r="Q15" s="73">
        <f t="shared" si="16"/>
        <v>0</v>
      </c>
      <c r="R15" s="74">
        <f t="shared" si="16"/>
        <v>0</v>
      </c>
      <c r="S15" s="73">
        <f t="shared" si="16"/>
        <v>0</v>
      </c>
      <c r="T15" s="74">
        <f t="shared" si="16"/>
        <v>0</v>
      </c>
      <c r="U15" s="73">
        <f t="shared" si="16"/>
        <v>0</v>
      </c>
      <c r="V15" s="75">
        <f t="shared" si="17"/>
        <v>0</v>
      </c>
      <c r="W15" s="76">
        <f t="shared" si="18"/>
        <v>0</v>
      </c>
      <c r="X15" s="75">
        <f t="shared" si="19"/>
        <v>0</v>
      </c>
      <c r="Y15" s="76">
        <f t="shared" si="20"/>
        <v>0</v>
      </c>
      <c r="Z15" s="77">
        <f t="shared" si="21"/>
        <v>0</v>
      </c>
    </row>
    <row r="16" spans="1:26" s="5" customFormat="1" ht="12.95" customHeight="1">
      <c r="A16" s="253" t="s">
        <v>56</v>
      </c>
      <c r="B16" s="310">
        <v>45907</v>
      </c>
      <c r="C16" s="255"/>
      <c r="D16" s="256"/>
      <c r="E16" s="257"/>
      <c r="F16" s="256"/>
      <c r="G16" s="257"/>
      <c r="H16" s="256"/>
      <c r="I16" s="257"/>
      <c r="J16" s="258"/>
      <c r="K16" s="522">
        <f t="shared" si="14"/>
        <v>0</v>
      </c>
      <c r="L16" s="523"/>
      <c r="M16" s="259"/>
      <c r="N16" s="82">
        <f t="shared" si="15"/>
        <v>0</v>
      </c>
      <c r="O16" s="83">
        <f t="shared" si="16"/>
        <v>0</v>
      </c>
      <c r="P16" s="84">
        <f t="shared" si="16"/>
        <v>0</v>
      </c>
      <c r="Q16" s="83">
        <f t="shared" si="16"/>
        <v>0</v>
      </c>
      <c r="R16" s="84">
        <f t="shared" si="16"/>
        <v>0</v>
      </c>
      <c r="S16" s="73">
        <f t="shared" si="16"/>
        <v>0</v>
      </c>
      <c r="T16" s="74">
        <f t="shared" si="16"/>
        <v>0</v>
      </c>
      <c r="U16" s="83">
        <f t="shared" si="16"/>
        <v>0</v>
      </c>
      <c r="V16" s="85">
        <f t="shared" si="17"/>
        <v>0</v>
      </c>
      <c r="W16" s="86">
        <f t="shared" si="18"/>
        <v>0</v>
      </c>
      <c r="X16" s="85">
        <f t="shared" si="19"/>
        <v>0</v>
      </c>
      <c r="Y16" s="86">
        <f t="shared" si="20"/>
        <v>0</v>
      </c>
      <c r="Z16" s="87">
        <f t="shared" si="21"/>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45908</v>
      </c>
      <c r="C18" s="268"/>
      <c r="D18" s="268"/>
      <c r="E18" s="269"/>
      <c r="F18" s="270"/>
      <c r="G18" s="268"/>
      <c r="H18" s="268"/>
      <c r="I18" s="269"/>
      <c r="J18" s="270"/>
      <c r="K18" s="518">
        <f>Z18/24</f>
        <v>0</v>
      </c>
      <c r="L18" s="519"/>
      <c r="M18" s="385"/>
      <c r="N18" s="95">
        <f>IF(C18&lt;&gt;"",C18,0)</f>
        <v>0</v>
      </c>
      <c r="O18" s="96">
        <f t="shared" ref="O18:U24" si="22">IF(D18&lt;&gt;"",D18,0)</f>
        <v>0</v>
      </c>
      <c r="P18" s="97">
        <f t="shared" si="22"/>
        <v>0</v>
      </c>
      <c r="Q18" s="96">
        <f t="shared" si="22"/>
        <v>0</v>
      </c>
      <c r="R18" s="97">
        <f t="shared" si="22"/>
        <v>0</v>
      </c>
      <c r="S18" s="96">
        <f t="shared" si="22"/>
        <v>0</v>
      </c>
      <c r="T18" s="97">
        <f t="shared" si="22"/>
        <v>0</v>
      </c>
      <c r="U18" s="96">
        <f t="shared" si="22"/>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45909</v>
      </c>
      <c r="C19" s="268"/>
      <c r="D19" s="268"/>
      <c r="E19" s="269"/>
      <c r="F19" s="270"/>
      <c r="G19" s="268"/>
      <c r="H19" s="268"/>
      <c r="I19" s="269"/>
      <c r="J19" s="270"/>
      <c r="K19" s="453">
        <f t="shared" ref="K19:K24" si="23">Z19/24</f>
        <v>0</v>
      </c>
      <c r="L19" s="454"/>
      <c r="M19" s="384"/>
      <c r="N19" s="72">
        <f t="shared" ref="N19:N24" si="24">IF(C19&lt;&gt;"",C19,0)</f>
        <v>0</v>
      </c>
      <c r="O19" s="73">
        <f t="shared" si="22"/>
        <v>0</v>
      </c>
      <c r="P19" s="74">
        <f t="shared" si="22"/>
        <v>0</v>
      </c>
      <c r="Q19" s="73">
        <f t="shared" si="22"/>
        <v>0</v>
      </c>
      <c r="R19" s="74">
        <f t="shared" si="22"/>
        <v>0</v>
      </c>
      <c r="S19" s="73">
        <f t="shared" si="22"/>
        <v>0</v>
      </c>
      <c r="T19" s="74">
        <f t="shared" si="22"/>
        <v>0</v>
      </c>
      <c r="U19" s="73">
        <f t="shared" si="22"/>
        <v>0</v>
      </c>
      <c r="V19" s="75">
        <f t="shared" ref="V19:V24" si="25">TIMEVALUE(N19&amp;":"&amp;O19)*24</f>
        <v>0</v>
      </c>
      <c r="W19" s="76">
        <f t="shared" ref="W19:W24" si="26">TIMEVALUE(P19&amp;":"&amp;Q19)*24</f>
        <v>0</v>
      </c>
      <c r="X19" s="75">
        <f t="shared" ref="X19:X24" si="27">TIMEVALUE(R19&amp;":"&amp;S19)*24</f>
        <v>0</v>
      </c>
      <c r="Y19" s="76">
        <f t="shared" ref="Y19:Y24" si="28">TIMEVALUE(T19&amp;":"&amp;U19)*24</f>
        <v>0</v>
      </c>
      <c r="Z19" s="77">
        <f t="shared" ref="Z19:Z24" si="29">(W19-V19)+(Y19-X19)</f>
        <v>0</v>
      </c>
    </row>
    <row r="20" spans="1:26" ht="12.95" customHeight="1">
      <c r="A20" s="238" t="s">
        <v>55</v>
      </c>
      <c r="B20" s="293">
        <v>45910</v>
      </c>
      <c r="C20" s="268"/>
      <c r="D20" s="268"/>
      <c r="E20" s="269"/>
      <c r="F20" s="270"/>
      <c r="G20" s="268"/>
      <c r="H20" s="268"/>
      <c r="I20" s="269"/>
      <c r="J20" s="270"/>
      <c r="K20" s="453">
        <f t="shared" si="23"/>
        <v>0</v>
      </c>
      <c r="L20" s="454"/>
      <c r="M20" s="384"/>
      <c r="N20" s="72">
        <f t="shared" si="24"/>
        <v>0</v>
      </c>
      <c r="O20" s="73">
        <f t="shared" si="22"/>
        <v>0</v>
      </c>
      <c r="P20" s="74">
        <f t="shared" si="22"/>
        <v>0</v>
      </c>
      <c r="Q20" s="73">
        <f t="shared" si="22"/>
        <v>0</v>
      </c>
      <c r="R20" s="74">
        <f t="shared" si="22"/>
        <v>0</v>
      </c>
      <c r="S20" s="73">
        <f t="shared" si="22"/>
        <v>0</v>
      </c>
      <c r="T20" s="74">
        <f t="shared" si="22"/>
        <v>0</v>
      </c>
      <c r="U20" s="73">
        <f t="shared" si="22"/>
        <v>0</v>
      </c>
      <c r="V20" s="75">
        <f t="shared" si="25"/>
        <v>0</v>
      </c>
      <c r="W20" s="76">
        <f t="shared" si="26"/>
        <v>0</v>
      </c>
      <c r="X20" s="75">
        <f t="shared" si="27"/>
        <v>0</v>
      </c>
      <c r="Y20" s="76">
        <f t="shared" si="28"/>
        <v>0</v>
      </c>
      <c r="Z20" s="77">
        <f t="shared" si="29"/>
        <v>0</v>
      </c>
    </row>
    <row r="21" spans="1:26" ht="12.95" customHeight="1">
      <c r="A21" s="238" t="s">
        <v>51</v>
      </c>
      <c r="B21" s="293">
        <v>45911</v>
      </c>
      <c r="C21" s="268"/>
      <c r="D21" s="268"/>
      <c r="E21" s="269"/>
      <c r="F21" s="270"/>
      <c r="G21" s="268"/>
      <c r="H21" s="268"/>
      <c r="I21" s="269"/>
      <c r="J21" s="270"/>
      <c r="K21" s="453">
        <f t="shared" si="23"/>
        <v>0</v>
      </c>
      <c r="L21" s="454"/>
      <c r="M21" s="384"/>
      <c r="N21" s="72">
        <f t="shared" si="24"/>
        <v>0</v>
      </c>
      <c r="O21" s="73">
        <f t="shared" si="22"/>
        <v>0</v>
      </c>
      <c r="P21" s="74">
        <f t="shared" si="22"/>
        <v>0</v>
      </c>
      <c r="Q21" s="73">
        <f t="shared" si="22"/>
        <v>0</v>
      </c>
      <c r="R21" s="74">
        <f t="shared" si="22"/>
        <v>0</v>
      </c>
      <c r="S21" s="73">
        <f t="shared" si="22"/>
        <v>0</v>
      </c>
      <c r="T21" s="74">
        <f t="shared" si="22"/>
        <v>0</v>
      </c>
      <c r="U21" s="73">
        <f t="shared" si="22"/>
        <v>0</v>
      </c>
      <c r="V21" s="75">
        <f t="shared" si="25"/>
        <v>0</v>
      </c>
      <c r="W21" s="76">
        <f t="shared" si="26"/>
        <v>0</v>
      </c>
      <c r="X21" s="75">
        <f t="shared" si="27"/>
        <v>0</v>
      </c>
      <c r="Y21" s="76">
        <f t="shared" si="28"/>
        <v>0</v>
      </c>
      <c r="Z21" s="77">
        <f t="shared" si="29"/>
        <v>0</v>
      </c>
    </row>
    <row r="22" spans="1:26" ht="12.95" customHeight="1">
      <c r="A22" s="240" t="s">
        <v>10</v>
      </c>
      <c r="B22" s="293">
        <v>45912</v>
      </c>
      <c r="C22" s="241"/>
      <c r="D22" s="241"/>
      <c r="E22" s="242"/>
      <c r="F22" s="244"/>
      <c r="G22" s="241"/>
      <c r="H22" s="241"/>
      <c r="I22" s="242"/>
      <c r="J22" s="244"/>
      <c r="K22" s="453">
        <f t="shared" si="23"/>
        <v>0</v>
      </c>
      <c r="L22" s="454"/>
      <c r="M22" s="385"/>
      <c r="N22" s="72">
        <f t="shared" si="24"/>
        <v>0</v>
      </c>
      <c r="O22" s="73">
        <f t="shared" si="22"/>
        <v>0</v>
      </c>
      <c r="P22" s="74">
        <f t="shared" si="22"/>
        <v>0</v>
      </c>
      <c r="Q22" s="73">
        <f t="shared" si="22"/>
        <v>0</v>
      </c>
      <c r="R22" s="74">
        <f t="shared" si="22"/>
        <v>0</v>
      </c>
      <c r="S22" s="73">
        <f t="shared" si="22"/>
        <v>0</v>
      </c>
      <c r="T22" s="74">
        <f t="shared" si="22"/>
        <v>0</v>
      </c>
      <c r="U22" s="73">
        <f t="shared" si="22"/>
        <v>0</v>
      </c>
      <c r="V22" s="75">
        <f t="shared" si="25"/>
        <v>0</v>
      </c>
      <c r="W22" s="76">
        <f t="shared" si="26"/>
        <v>0</v>
      </c>
      <c r="X22" s="75">
        <f t="shared" si="27"/>
        <v>0</v>
      </c>
      <c r="Y22" s="76">
        <f t="shared" si="28"/>
        <v>0</v>
      </c>
      <c r="Z22" s="77">
        <f t="shared" si="29"/>
        <v>0</v>
      </c>
    </row>
    <row r="23" spans="1:26" ht="12.95" customHeight="1">
      <c r="A23" s="272" t="s">
        <v>13</v>
      </c>
      <c r="B23" s="310">
        <v>45913</v>
      </c>
      <c r="C23" s="249"/>
      <c r="D23" s="249"/>
      <c r="E23" s="250"/>
      <c r="F23" s="251"/>
      <c r="G23" s="249"/>
      <c r="H23" s="249"/>
      <c r="I23" s="250"/>
      <c r="J23" s="251"/>
      <c r="K23" s="520">
        <f t="shared" si="23"/>
        <v>0</v>
      </c>
      <c r="L23" s="521"/>
      <c r="M23" s="386"/>
      <c r="N23" s="72">
        <f t="shared" si="24"/>
        <v>0</v>
      </c>
      <c r="O23" s="73">
        <f t="shared" si="22"/>
        <v>0</v>
      </c>
      <c r="P23" s="74">
        <f t="shared" si="22"/>
        <v>0</v>
      </c>
      <c r="Q23" s="73">
        <f t="shared" si="22"/>
        <v>0</v>
      </c>
      <c r="R23" s="74">
        <f t="shared" si="22"/>
        <v>0</v>
      </c>
      <c r="S23" s="73">
        <f t="shared" si="22"/>
        <v>0</v>
      </c>
      <c r="T23" s="74">
        <f t="shared" si="22"/>
        <v>0</v>
      </c>
      <c r="U23" s="73">
        <f t="shared" si="22"/>
        <v>0</v>
      </c>
      <c r="V23" s="75">
        <f t="shared" si="25"/>
        <v>0</v>
      </c>
      <c r="W23" s="76">
        <f t="shared" si="26"/>
        <v>0</v>
      </c>
      <c r="X23" s="75">
        <f t="shared" si="27"/>
        <v>0</v>
      </c>
      <c r="Y23" s="76">
        <f t="shared" si="28"/>
        <v>0</v>
      </c>
      <c r="Z23" s="77">
        <f t="shared" si="29"/>
        <v>0</v>
      </c>
    </row>
    <row r="24" spans="1:26" ht="12.95" customHeight="1">
      <c r="A24" s="253" t="s">
        <v>56</v>
      </c>
      <c r="B24" s="310">
        <v>45914</v>
      </c>
      <c r="C24" s="255"/>
      <c r="D24" s="256"/>
      <c r="E24" s="257"/>
      <c r="F24" s="256"/>
      <c r="G24" s="257"/>
      <c r="H24" s="256"/>
      <c r="I24" s="257"/>
      <c r="J24" s="258"/>
      <c r="K24" s="522">
        <f t="shared" si="23"/>
        <v>0</v>
      </c>
      <c r="L24" s="523"/>
      <c r="M24" s="387"/>
      <c r="N24" s="102">
        <f t="shared" si="24"/>
        <v>0</v>
      </c>
      <c r="O24" s="103">
        <f t="shared" si="22"/>
        <v>0</v>
      </c>
      <c r="P24" s="104">
        <f t="shared" si="22"/>
        <v>0</v>
      </c>
      <c r="Q24" s="103">
        <f t="shared" si="22"/>
        <v>0</v>
      </c>
      <c r="R24" s="104">
        <f t="shared" si="22"/>
        <v>0</v>
      </c>
      <c r="S24" s="103">
        <f t="shared" si="22"/>
        <v>0</v>
      </c>
      <c r="T24" s="104">
        <f t="shared" si="22"/>
        <v>0</v>
      </c>
      <c r="U24" s="103">
        <f t="shared" si="22"/>
        <v>0</v>
      </c>
      <c r="V24" s="105">
        <f t="shared" si="25"/>
        <v>0</v>
      </c>
      <c r="W24" s="106">
        <f t="shared" si="26"/>
        <v>0</v>
      </c>
      <c r="X24" s="105">
        <f t="shared" si="27"/>
        <v>0</v>
      </c>
      <c r="Y24" s="106">
        <f t="shared" si="28"/>
        <v>0</v>
      </c>
      <c r="Z24" s="87">
        <f t="shared" si="29"/>
        <v>0</v>
      </c>
    </row>
    <row r="25" spans="1:26" ht="12.95" customHeight="1" thickBot="1">
      <c r="A25" s="260"/>
      <c r="B25" s="317"/>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45915</v>
      </c>
      <c r="C26" s="268"/>
      <c r="D26" s="268"/>
      <c r="E26" s="269"/>
      <c r="F26" s="270"/>
      <c r="G26" s="268"/>
      <c r="H26" s="268"/>
      <c r="I26" s="269"/>
      <c r="J26" s="270"/>
      <c r="K26" s="518">
        <f>Z26/24</f>
        <v>0</v>
      </c>
      <c r="L26" s="519"/>
      <c r="M26" s="384"/>
      <c r="N26" s="95">
        <f>IF(C26&lt;&gt;"",C26,0)</f>
        <v>0</v>
      </c>
      <c r="O26" s="96">
        <f t="shared" ref="O26:U32" si="30">IF(D26&lt;&gt;"",D26,0)</f>
        <v>0</v>
      </c>
      <c r="P26" s="97">
        <f t="shared" si="30"/>
        <v>0</v>
      </c>
      <c r="Q26" s="96">
        <f t="shared" si="30"/>
        <v>0</v>
      </c>
      <c r="R26" s="97">
        <f t="shared" si="30"/>
        <v>0</v>
      </c>
      <c r="S26" s="96">
        <f t="shared" si="30"/>
        <v>0</v>
      </c>
      <c r="T26" s="97">
        <f t="shared" si="30"/>
        <v>0</v>
      </c>
      <c r="U26" s="96">
        <f t="shared" si="30"/>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45916</v>
      </c>
      <c r="C27" s="268"/>
      <c r="D27" s="268"/>
      <c r="E27" s="269"/>
      <c r="F27" s="270"/>
      <c r="G27" s="268"/>
      <c r="H27" s="268"/>
      <c r="I27" s="269"/>
      <c r="J27" s="270"/>
      <c r="K27" s="453">
        <f t="shared" ref="K27:K32" si="31">Z27/24</f>
        <v>0</v>
      </c>
      <c r="L27" s="454"/>
      <c r="M27" s="384"/>
      <c r="N27" s="72">
        <f t="shared" ref="N27:N32" si="32">IF(C27&lt;&gt;"",C27,0)</f>
        <v>0</v>
      </c>
      <c r="O27" s="73">
        <f t="shared" si="30"/>
        <v>0</v>
      </c>
      <c r="P27" s="74">
        <f t="shared" si="30"/>
        <v>0</v>
      </c>
      <c r="Q27" s="73">
        <f t="shared" si="30"/>
        <v>0</v>
      </c>
      <c r="R27" s="74">
        <f t="shared" si="30"/>
        <v>0</v>
      </c>
      <c r="S27" s="73">
        <f t="shared" si="30"/>
        <v>0</v>
      </c>
      <c r="T27" s="74">
        <f t="shared" si="30"/>
        <v>0</v>
      </c>
      <c r="U27" s="73">
        <f t="shared" si="30"/>
        <v>0</v>
      </c>
      <c r="V27" s="75">
        <f t="shared" ref="V27:V32" si="33">TIMEVALUE(N27&amp;":"&amp;O27)*24</f>
        <v>0</v>
      </c>
      <c r="W27" s="76">
        <f t="shared" ref="W27:W32" si="34">TIMEVALUE(P27&amp;":"&amp;Q27)*24</f>
        <v>0</v>
      </c>
      <c r="X27" s="75">
        <f t="shared" ref="X27:X32" si="35">TIMEVALUE(R27&amp;":"&amp;S27)*24</f>
        <v>0</v>
      </c>
      <c r="Y27" s="76">
        <f t="shared" ref="Y27:Y32" si="36">TIMEVALUE(T27&amp;":"&amp;U27)*24</f>
        <v>0</v>
      </c>
      <c r="Z27" s="77">
        <f t="shared" ref="Z27:Z32" si="37">(W27-V27)+(Y27-X27)</f>
        <v>0</v>
      </c>
    </row>
    <row r="28" spans="1:26" ht="12.95" customHeight="1">
      <c r="A28" s="238" t="s">
        <v>55</v>
      </c>
      <c r="B28" s="293">
        <v>45917</v>
      </c>
      <c r="C28" s="268"/>
      <c r="D28" s="268"/>
      <c r="E28" s="269"/>
      <c r="F28" s="270"/>
      <c r="G28" s="268"/>
      <c r="H28" s="268"/>
      <c r="I28" s="269"/>
      <c r="J28" s="270"/>
      <c r="K28" s="453">
        <f t="shared" si="31"/>
        <v>0</v>
      </c>
      <c r="L28" s="454"/>
      <c r="M28" s="384"/>
      <c r="N28" s="72">
        <f t="shared" si="32"/>
        <v>0</v>
      </c>
      <c r="O28" s="73">
        <f t="shared" si="30"/>
        <v>0</v>
      </c>
      <c r="P28" s="74">
        <f t="shared" si="30"/>
        <v>0</v>
      </c>
      <c r="Q28" s="73">
        <f t="shared" si="30"/>
        <v>0</v>
      </c>
      <c r="R28" s="74">
        <f t="shared" si="30"/>
        <v>0</v>
      </c>
      <c r="S28" s="73">
        <f t="shared" si="30"/>
        <v>0</v>
      </c>
      <c r="T28" s="74">
        <f t="shared" si="30"/>
        <v>0</v>
      </c>
      <c r="U28" s="73">
        <f t="shared" si="30"/>
        <v>0</v>
      </c>
      <c r="V28" s="75">
        <f t="shared" si="33"/>
        <v>0</v>
      </c>
      <c r="W28" s="76">
        <f t="shared" si="34"/>
        <v>0</v>
      </c>
      <c r="X28" s="75">
        <f t="shared" si="35"/>
        <v>0</v>
      </c>
      <c r="Y28" s="76">
        <f t="shared" si="36"/>
        <v>0</v>
      </c>
      <c r="Z28" s="77">
        <f t="shared" si="37"/>
        <v>0</v>
      </c>
    </row>
    <row r="29" spans="1:26" ht="12.95" customHeight="1">
      <c r="A29" s="238" t="s">
        <v>51</v>
      </c>
      <c r="B29" s="293">
        <v>45918</v>
      </c>
      <c r="C29" s="268"/>
      <c r="D29" s="268"/>
      <c r="E29" s="269"/>
      <c r="F29" s="270"/>
      <c r="G29" s="268"/>
      <c r="H29" s="268"/>
      <c r="I29" s="269"/>
      <c r="J29" s="270"/>
      <c r="K29" s="453">
        <f t="shared" si="31"/>
        <v>0</v>
      </c>
      <c r="L29" s="454"/>
      <c r="M29" s="384"/>
      <c r="N29" s="72">
        <f t="shared" si="32"/>
        <v>0</v>
      </c>
      <c r="O29" s="73">
        <f t="shared" si="30"/>
        <v>0</v>
      </c>
      <c r="P29" s="74">
        <f t="shared" si="30"/>
        <v>0</v>
      </c>
      <c r="Q29" s="73">
        <f t="shared" si="30"/>
        <v>0</v>
      </c>
      <c r="R29" s="74">
        <f t="shared" si="30"/>
        <v>0</v>
      </c>
      <c r="S29" s="73">
        <f t="shared" si="30"/>
        <v>0</v>
      </c>
      <c r="T29" s="74">
        <f t="shared" si="30"/>
        <v>0</v>
      </c>
      <c r="U29" s="73">
        <f t="shared" si="30"/>
        <v>0</v>
      </c>
      <c r="V29" s="75">
        <f t="shared" si="33"/>
        <v>0</v>
      </c>
      <c r="W29" s="76">
        <f t="shared" si="34"/>
        <v>0</v>
      </c>
      <c r="X29" s="75">
        <f t="shared" si="35"/>
        <v>0</v>
      </c>
      <c r="Y29" s="76">
        <f t="shared" si="36"/>
        <v>0</v>
      </c>
      <c r="Z29" s="77">
        <f t="shared" si="37"/>
        <v>0</v>
      </c>
    </row>
    <row r="30" spans="1:26" ht="12.95" customHeight="1">
      <c r="A30" s="303" t="s">
        <v>10</v>
      </c>
      <c r="B30" s="293">
        <v>45919</v>
      </c>
      <c r="C30" s="241"/>
      <c r="D30" s="241"/>
      <c r="E30" s="242"/>
      <c r="F30" s="244"/>
      <c r="G30" s="241"/>
      <c r="H30" s="241"/>
      <c r="I30" s="242"/>
      <c r="J30" s="244"/>
      <c r="K30" s="453">
        <f t="shared" si="31"/>
        <v>0</v>
      </c>
      <c r="L30" s="454"/>
      <c r="M30" s="385"/>
      <c r="N30" s="72">
        <f t="shared" si="32"/>
        <v>0</v>
      </c>
      <c r="O30" s="73">
        <f t="shared" si="30"/>
        <v>0</v>
      </c>
      <c r="P30" s="74">
        <f t="shared" si="30"/>
        <v>0</v>
      </c>
      <c r="Q30" s="73">
        <f t="shared" si="30"/>
        <v>0</v>
      </c>
      <c r="R30" s="74">
        <f t="shared" si="30"/>
        <v>0</v>
      </c>
      <c r="S30" s="73">
        <f t="shared" si="30"/>
        <v>0</v>
      </c>
      <c r="T30" s="74">
        <f t="shared" si="30"/>
        <v>0</v>
      </c>
      <c r="U30" s="73">
        <f t="shared" si="30"/>
        <v>0</v>
      </c>
      <c r="V30" s="75">
        <f t="shared" si="33"/>
        <v>0</v>
      </c>
      <c r="W30" s="76">
        <f t="shared" si="34"/>
        <v>0</v>
      </c>
      <c r="X30" s="75">
        <f t="shared" si="35"/>
        <v>0</v>
      </c>
      <c r="Y30" s="76">
        <f t="shared" si="36"/>
        <v>0</v>
      </c>
      <c r="Z30" s="77">
        <f t="shared" si="37"/>
        <v>0</v>
      </c>
    </row>
    <row r="31" spans="1:26" ht="12.95" customHeight="1">
      <c r="A31" s="304" t="s">
        <v>13</v>
      </c>
      <c r="B31" s="310">
        <v>45920</v>
      </c>
      <c r="C31" s="249"/>
      <c r="D31" s="249"/>
      <c r="E31" s="250"/>
      <c r="F31" s="251"/>
      <c r="G31" s="249"/>
      <c r="H31" s="249"/>
      <c r="I31" s="250"/>
      <c r="J31" s="251"/>
      <c r="K31" s="520">
        <f t="shared" si="31"/>
        <v>0</v>
      </c>
      <c r="L31" s="521"/>
      <c r="M31" s="386"/>
      <c r="N31" s="72">
        <f t="shared" si="32"/>
        <v>0</v>
      </c>
      <c r="O31" s="73">
        <f t="shared" si="30"/>
        <v>0</v>
      </c>
      <c r="P31" s="74">
        <f t="shared" si="30"/>
        <v>0</v>
      </c>
      <c r="Q31" s="73">
        <f t="shared" si="30"/>
        <v>0</v>
      </c>
      <c r="R31" s="74">
        <f t="shared" si="30"/>
        <v>0</v>
      </c>
      <c r="S31" s="73">
        <f t="shared" si="30"/>
        <v>0</v>
      </c>
      <c r="T31" s="74">
        <f t="shared" si="30"/>
        <v>0</v>
      </c>
      <c r="U31" s="73">
        <f t="shared" si="30"/>
        <v>0</v>
      </c>
      <c r="V31" s="75">
        <f t="shared" si="33"/>
        <v>0</v>
      </c>
      <c r="W31" s="76">
        <f t="shared" si="34"/>
        <v>0</v>
      </c>
      <c r="X31" s="75">
        <f t="shared" si="35"/>
        <v>0</v>
      </c>
      <c r="Y31" s="76">
        <f t="shared" si="36"/>
        <v>0</v>
      </c>
      <c r="Z31" s="77">
        <f t="shared" si="37"/>
        <v>0</v>
      </c>
    </row>
    <row r="32" spans="1:26" ht="12.95" customHeight="1">
      <c r="A32" s="305" t="s">
        <v>56</v>
      </c>
      <c r="B32" s="310">
        <v>45921</v>
      </c>
      <c r="C32" s="255"/>
      <c r="D32" s="256"/>
      <c r="E32" s="257"/>
      <c r="F32" s="256"/>
      <c r="G32" s="257"/>
      <c r="H32" s="256"/>
      <c r="I32" s="257"/>
      <c r="J32" s="258"/>
      <c r="K32" s="522">
        <f t="shared" si="31"/>
        <v>0</v>
      </c>
      <c r="L32" s="523"/>
      <c r="M32" s="387"/>
      <c r="N32" s="102">
        <f t="shared" si="32"/>
        <v>0</v>
      </c>
      <c r="O32" s="103">
        <f t="shared" si="30"/>
        <v>0</v>
      </c>
      <c r="P32" s="104">
        <f t="shared" si="30"/>
        <v>0</v>
      </c>
      <c r="Q32" s="103">
        <f t="shared" si="30"/>
        <v>0</v>
      </c>
      <c r="R32" s="104">
        <f t="shared" si="30"/>
        <v>0</v>
      </c>
      <c r="S32" s="103">
        <f t="shared" si="30"/>
        <v>0</v>
      </c>
      <c r="T32" s="104">
        <f t="shared" si="30"/>
        <v>0</v>
      </c>
      <c r="U32" s="103">
        <f t="shared" si="30"/>
        <v>0</v>
      </c>
      <c r="V32" s="105">
        <f t="shared" si="33"/>
        <v>0</v>
      </c>
      <c r="W32" s="106">
        <f t="shared" si="34"/>
        <v>0</v>
      </c>
      <c r="X32" s="105">
        <f t="shared" si="35"/>
        <v>0</v>
      </c>
      <c r="Y32" s="106">
        <f t="shared" si="36"/>
        <v>0</v>
      </c>
      <c r="Z32" s="87">
        <f t="shared" si="37"/>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45922</v>
      </c>
      <c r="C34" s="273"/>
      <c r="D34" s="268"/>
      <c r="E34" s="269"/>
      <c r="F34" s="270"/>
      <c r="G34" s="268"/>
      <c r="H34" s="268"/>
      <c r="I34" s="269"/>
      <c r="J34" s="270"/>
      <c r="K34" s="518">
        <f>Z34/24</f>
        <v>0</v>
      </c>
      <c r="L34" s="519"/>
      <c r="M34" s="384"/>
      <c r="N34" s="95">
        <f>IF(C34&lt;&gt;"",C34,0)</f>
        <v>0</v>
      </c>
      <c r="O34" s="96">
        <f t="shared" ref="O34:U40" si="38">IF(D34&lt;&gt;"",D34,0)</f>
        <v>0</v>
      </c>
      <c r="P34" s="97">
        <f t="shared" si="38"/>
        <v>0</v>
      </c>
      <c r="Q34" s="96">
        <f t="shared" si="38"/>
        <v>0</v>
      </c>
      <c r="R34" s="97">
        <f t="shared" si="38"/>
        <v>0</v>
      </c>
      <c r="S34" s="96">
        <f t="shared" si="38"/>
        <v>0</v>
      </c>
      <c r="T34" s="97">
        <f t="shared" si="38"/>
        <v>0</v>
      </c>
      <c r="U34" s="96">
        <f t="shared" si="38"/>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45923</v>
      </c>
      <c r="C35" s="274"/>
      <c r="D35" s="241"/>
      <c r="E35" s="242"/>
      <c r="F35" s="244"/>
      <c r="G35" s="241"/>
      <c r="H35" s="241"/>
      <c r="I35" s="242"/>
      <c r="J35" s="270"/>
      <c r="K35" s="453">
        <f t="shared" ref="K35:K40" si="39">Z35/24</f>
        <v>0</v>
      </c>
      <c r="L35" s="454"/>
      <c r="M35" s="384"/>
      <c r="N35" s="72">
        <f t="shared" ref="N35:N40" si="40">IF(C35&lt;&gt;"",C35,0)</f>
        <v>0</v>
      </c>
      <c r="O35" s="73">
        <f t="shared" si="38"/>
        <v>0</v>
      </c>
      <c r="P35" s="74">
        <f t="shared" si="38"/>
        <v>0</v>
      </c>
      <c r="Q35" s="73">
        <f t="shared" si="38"/>
        <v>0</v>
      </c>
      <c r="R35" s="74">
        <f t="shared" si="38"/>
        <v>0</v>
      </c>
      <c r="S35" s="73">
        <f t="shared" si="38"/>
        <v>0</v>
      </c>
      <c r="T35" s="74">
        <f t="shared" si="38"/>
        <v>0</v>
      </c>
      <c r="U35" s="73">
        <f t="shared" si="38"/>
        <v>0</v>
      </c>
      <c r="V35" s="75">
        <f t="shared" ref="V35:V40" si="41">TIMEVALUE(N35&amp;":"&amp;O35)*24</f>
        <v>0</v>
      </c>
      <c r="W35" s="76">
        <f t="shared" ref="W35:W40" si="42">TIMEVALUE(P35&amp;":"&amp;Q35)*24</f>
        <v>0</v>
      </c>
      <c r="X35" s="75">
        <f t="shared" ref="X35:X40" si="43">TIMEVALUE(R35&amp;":"&amp;S35)*24</f>
        <v>0</v>
      </c>
      <c r="Y35" s="76">
        <f t="shared" ref="Y35:Y40" si="44">TIMEVALUE(T35&amp;":"&amp;U35)*24</f>
        <v>0</v>
      </c>
      <c r="Z35" s="77">
        <f t="shared" ref="Z35:Z40" si="45">(W35-V35)+(Y35-X35)</f>
        <v>0</v>
      </c>
    </row>
    <row r="36" spans="1:26" ht="12.95" customHeight="1">
      <c r="A36" s="238" t="s">
        <v>55</v>
      </c>
      <c r="B36" s="293">
        <v>45924</v>
      </c>
      <c r="C36" s="274"/>
      <c r="D36" s="241"/>
      <c r="E36" s="242"/>
      <c r="F36" s="244"/>
      <c r="G36" s="241"/>
      <c r="H36" s="241"/>
      <c r="I36" s="242"/>
      <c r="J36" s="270"/>
      <c r="K36" s="453">
        <f t="shared" si="39"/>
        <v>0</v>
      </c>
      <c r="L36" s="454"/>
      <c r="M36" s="384"/>
      <c r="N36" s="72">
        <f t="shared" si="40"/>
        <v>0</v>
      </c>
      <c r="O36" s="73">
        <f t="shared" si="38"/>
        <v>0</v>
      </c>
      <c r="P36" s="74">
        <f t="shared" si="38"/>
        <v>0</v>
      </c>
      <c r="Q36" s="73">
        <f t="shared" si="38"/>
        <v>0</v>
      </c>
      <c r="R36" s="74">
        <f t="shared" si="38"/>
        <v>0</v>
      </c>
      <c r="S36" s="73">
        <f t="shared" si="38"/>
        <v>0</v>
      </c>
      <c r="T36" s="74">
        <f t="shared" si="38"/>
        <v>0</v>
      </c>
      <c r="U36" s="73">
        <f t="shared" si="38"/>
        <v>0</v>
      </c>
      <c r="V36" s="75">
        <f t="shared" si="41"/>
        <v>0</v>
      </c>
      <c r="W36" s="76">
        <f t="shared" si="42"/>
        <v>0</v>
      </c>
      <c r="X36" s="75">
        <f t="shared" si="43"/>
        <v>0</v>
      </c>
      <c r="Y36" s="76">
        <f t="shared" si="44"/>
        <v>0</v>
      </c>
      <c r="Z36" s="77">
        <f t="shared" si="45"/>
        <v>0</v>
      </c>
    </row>
    <row r="37" spans="1:26" ht="12.95" customHeight="1">
      <c r="A37" s="238" t="s">
        <v>51</v>
      </c>
      <c r="B37" s="293">
        <v>45925</v>
      </c>
      <c r="C37" s="274"/>
      <c r="D37" s="241"/>
      <c r="E37" s="242"/>
      <c r="F37" s="244"/>
      <c r="G37" s="241"/>
      <c r="H37" s="241"/>
      <c r="I37" s="242"/>
      <c r="J37" s="270"/>
      <c r="K37" s="453">
        <f t="shared" si="39"/>
        <v>0</v>
      </c>
      <c r="L37" s="454"/>
      <c r="M37" s="384"/>
      <c r="N37" s="72">
        <f t="shared" si="40"/>
        <v>0</v>
      </c>
      <c r="O37" s="73">
        <f t="shared" si="38"/>
        <v>0</v>
      </c>
      <c r="P37" s="74">
        <f t="shared" si="38"/>
        <v>0</v>
      </c>
      <c r="Q37" s="73">
        <f t="shared" si="38"/>
        <v>0</v>
      </c>
      <c r="R37" s="74">
        <f t="shared" si="38"/>
        <v>0</v>
      </c>
      <c r="S37" s="73">
        <f t="shared" si="38"/>
        <v>0</v>
      </c>
      <c r="T37" s="74">
        <f t="shared" si="38"/>
        <v>0</v>
      </c>
      <c r="U37" s="73">
        <f t="shared" si="38"/>
        <v>0</v>
      </c>
      <c r="V37" s="75">
        <f t="shared" si="41"/>
        <v>0</v>
      </c>
      <c r="W37" s="76">
        <f t="shared" si="42"/>
        <v>0</v>
      </c>
      <c r="X37" s="75">
        <f t="shared" si="43"/>
        <v>0</v>
      </c>
      <c r="Y37" s="76">
        <f t="shared" si="44"/>
        <v>0</v>
      </c>
      <c r="Z37" s="77">
        <f t="shared" si="45"/>
        <v>0</v>
      </c>
    </row>
    <row r="38" spans="1:26" ht="12.95" customHeight="1">
      <c r="A38" s="240" t="s">
        <v>10</v>
      </c>
      <c r="B38" s="293">
        <v>45926</v>
      </c>
      <c r="C38" s="241"/>
      <c r="D38" s="241"/>
      <c r="E38" s="242"/>
      <c r="F38" s="244"/>
      <c r="G38" s="241"/>
      <c r="H38" s="241"/>
      <c r="I38" s="242"/>
      <c r="J38" s="244"/>
      <c r="K38" s="453">
        <f t="shared" si="39"/>
        <v>0</v>
      </c>
      <c r="L38" s="454"/>
      <c r="M38" s="385"/>
      <c r="N38" s="72">
        <f t="shared" si="40"/>
        <v>0</v>
      </c>
      <c r="O38" s="73">
        <f t="shared" si="38"/>
        <v>0</v>
      </c>
      <c r="P38" s="74">
        <f t="shared" si="38"/>
        <v>0</v>
      </c>
      <c r="Q38" s="73">
        <f t="shared" si="38"/>
        <v>0</v>
      </c>
      <c r="R38" s="74">
        <f t="shared" si="38"/>
        <v>0</v>
      </c>
      <c r="S38" s="73">
        <f t="shared" si="38"/>
        <v>0</v>
      </c>
      <c r="T38" s="74">
        <f t="shared" si="38"/>
        <v>0</v>
      </c>
      <c r="U38" s="73">
        <f t="shared" si="38"/>
        <v>0</v>
      </c>
      <c r="V38" s="75">
        <f t="shared" si="41"/>
        <v>0</v>
      </c>
      <c r="W38" s="76">
        <f t="shared" si="42"/>
        <v>0</v>
      </c>
      <c r="X38" s="75">
        <f t="shared" si="43"/>
        <v>0</v>
      </c>
      <c r="Y38" s="76">
        <f t="shared" si="44"/>
        <v>0</v>
      </c>
      <c r="Z38" s="77">
        <f t="shared" si="45"/>
        <v>0</v>
      </c>
    </row>
    <row r="39" spans="1:26" ht="12.95" customHeight="1">
      <c r="A39" s="246" t="s">
        <v>13</v>
      </c>
      <c r="B39" s="310">
        <v>45927</v>
      </c>
      <c r="C39" s="248"/>
      <c r="D39" s="249"/>
      <c r="E39" s="250"/>
      <c r="F39" s="249"/>
      <c r="G39" s="250"/>
      <c r="H39" s="249"/>
      <c r="I39" s="250"/>
      <c r="J39" s="251"/>
      <c r="K39" s="520">
        <f t="shared" si="39"/>
        <v>0</v>
      </c>
      <c r="L39" s="521"/>
      <c r="M39" s="388"/>
      <c r="N39" s="72">
        <f t="shared" si="40"/>
        <v>0</v>
      </c>
      <c r="O39" s="73">
        <f t="shared" si="38"/>
        <v>0</v>
      </c>
      <c r="P39" s="74">
        <f t="shared" si="38"/>
        <v>0</v>
      </c>
      <c r="Q39" s="73">
        <f t="shared" si="38"/>
        <v>0</v>
      </c>
      <c r="R39" s="74">
        <f t="shared" si="38"/>
        <v>0</v>
      </c>
      <c r="S39" s="73">
        <f t="shared" si="38"/>
        <v>0</v>
      </c>
      <c r="T39" s="74">
        <f t="shared" si="38"/>
        <v>0</v>
      </c>
      <c r="U39" s="73">
        <f t="shared" si="38"/>
        <v>0</v>
      </c>
      <c r="V39" s="75">
        <f t="shared" si="41"/>
        <v>0</v>
      </c>
      <c r="W39" s="76">
        <f t="shared" si="42"/>
        <v>0</v>
      </c>
      <c r="X39" s="75">
        <f t="shared" si="43"/>
        <v>0</v>
      </c>
      <c r="Y39" s="76">
        <f t="shared" si="44"/>
        <v>0</v>
      </c>
      <c r="Z39" s="77">
        <f t="shared" si="45"/>
        <v>0</v>
      </c>
    </row>
    <row r="40" spans="1:26" ht="12.95" customHeight="1">
      <c r="A40" s="253" t="s">
        <v>56</v>
      </c>
      <c r="B40" s="310">
        <v>45928</v>
      </c>
      <c r="C40" s="255"/>
      <c r="D40" s="256"/>
      <c r="E40" s="257"/>
      <c r="F40" s="256"/>
      <c r="G40" s="257"/>
      <c r="H40" s="256"/>
      <c r="I40" s="257"/>
      <c r="J40" s="258"/>
      <c r="K40" s="522">
        <f t="shared" si="39"/>
        <v>0</v>
      </c>
      <c r="L40" s="523"/>
      <c r="M40" s="387"/>
      <c r="N40" s="102">
        <f t="shared" si="40"/>
        <v>0</v>
      </c>
      <c r="O40" s="103">
        <f t="shared" si="38"/>
        <v>0</v>
      </c>
      <c r="P40" s="104">
        <f t="shared" si="38"/>
        <v>0</v>
      </c>
      <c r="Q40" s="103">
        <f t="shared" si="38"/>
        <v>0</v>
      </c>
      <c r="R40" s="104">
        <f t="shared" si="38"/>
        <v>0</v>
      </c>
      <c r="S40" s="103">
        <f t="shared" si="38"/>
        <v>0</v>
      </c>
      <c r="T40" s="104">
        <f t="shared" si="38"/>
        <v>0</v>
      </c>
      <c r="U40" s="103">
        <f t="shared" si="38"/>
        <v>0</v>
      </c>
      <c r="V40" s="105">
        <f t="shared" si="41"/>
        <v>0</v>
      </c>
      <c r="W40" s="106">
        <f t="shared" si="42"/>
        <v>0</v>
      </c>
      <c r="X40" s="105">
        <f t="shared" si="43"/>
        <v>0</v>
      </c>
      <c r="Y40" s="106">
        <f t="shared" si="44"/>
        <v>0</v>
      </c>
      <c r="Z40" s="87">
        <f t="shared" si="45"/>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293">
        <v>45929</v>
      </c>
      <c r="C42" s="268"/>
      <c r="D42" s="268"/>
      <c r="E42" s="269"/>
      <c r="F42" s="270"/>
      <c r="G42" s="268"/>
      <c r="H42" s="268"/>
      <c r="I42" s="269"/>
      <c r="J42" s="270"/>
      <c r="K42" s="518">
        <f>Z42/24</f>
        <v>0</v>
      </c>
      <c r="L42" s="519"/>
      <c r="M42" s="384"/>
      <c r="N42" s="95">
        <f>IF(C42&lt;&gt;"",C42,0)</f>
        <v>0</v>
      </c>
      <c r="O42" s="96">
        <f t="shared" ref="O42:U47" si="46">IF(D42&lt;&gt;"",D42,0)</f>
        <v>0</v>
      </c>
      <c r="P42" s="97">
        <f t="shared" si="46"/>
        <v>0</v>
      </c>
      <c r="Q42" s="96">
        <f t="shared" si="46"/>
        <v>0</v>
      </c>
      <c r="R42" s="97">
        <f t="shared" si="46"/>
        <v>0</v>
      </c>
      <c r="S42" s="96">
        <f t="shared" si="46"/>
        <v>0</v>
      </c>
      <c r="T42" s="97">
        <f t="shared" si="46"/>
        <v>0</v>
      </c>
      <c r="U42" s="96">
        <f t="shared" si="46"/>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45930</v>
      </c>
      <c r="C43" s="268"/>
      <c r="D43" s="268"/>
      <c r="E43" s="269"/>
      <c r="F43" s="270"/>
      <c r="G43" s="268"/>
      <c r="H43" s="268"/>
      <c r="I43" s="269"/>
      <c r="J43" s="270"/>
      <c r="K43" s="453">
        <f t="shared" ref="K43:K47" si="47">Z43/24</f>
        <v>0</v>
      </c>
      <c r="L43" s="454"/>
      <c r="M43" s="384"/>
      <c r="N43" s="72">
        <f t="shared" ref="N43:N47" si="48">IF(C43&lt;&gt;"",C43,0)</f>
        <v>0</v>
      </c>
      <c r="O43" s="73">
        <f t="shared" si="46"/>
        <v>0</v>
      </c>
      <c r="P43" s="74">
        <f t="shared" si="46"/>
        <v>0</v>
      </c>
      <c r="Q43" s="73">
        <f t="shared" si="46"/>
        <v>0</v>
      </c>
      <c r="R43" s="74">
        <f t="shared" si="46"/>
        <v>0</v>
      </c>
      <c r="S43" s="73">
        <f t="shared" si="46"/>
        <v>0</v>
      </c>
      <c r="T43" s="74">
        <f t="shared" si="46"/>
        <v>0</v>
      </c>
      <c r="U43" s="73">
        <f t="shared" si="46"/>
        <v>0</v>
      </c>
      <c r="V43" s="75">
        <f t="shared" ref="V43:V47" si="49">TIMEVALUE(N43&amp;":"&amp;O43)*24</f>
        <v>0</v>
      </c>
      <c r="W43" s="76">
        <f t="shared" ref="W43:W47" si="50">TIMEVALUE(P43&amp;":"&amp;Q43)*24</f>
        <v>0</v>
      </c>
      <c r="X43" s="75">
        <f t="shared" ref="X43:X47" si="51">TIMEVALUE(R43&amp;":"&amp;S43)*24</f>
        <v>0</v>
      </c>
      <c r="Y43" s="76">
        <f t="shared" ref="Y43:Y47" si="52">TIMEVALUE(T43&amp;":"&amp;U43)*24</f>
        <v>0</v>
      </c>
      <c r="Z43" s="77">
        <f t="shared" ref="Z43:Z47" si="53">(W43-V43)+(Y43-X43)</f>
        <v>0</v>
      </c>
    </row>
    <row r="44" spans="1:26" ht="12.95" customHeight="1">
      <c r="A44" s="238" t="s">
        <v>55</v>
      </c>
      <c r="B44" s="293"/>
      <c r="C44" s="268"/>
      <c r="D44" s="268"/>
      <c r="E44" s="269"/>
      <c r="F44" s="270"/>
      <c r="G44" s="268"/>
      <c r="H44" s="268"/>
      <c r="I44" s="269"/>
      <c r="J44" s="270"/>
      <c r="K44" s="453">
        <f t="shared" si="47"/>
        <v>0</v>
      </c>
      <c r="L44" s="454"/>
      <c r="M44" s="384"/>
      <c r="N44" s="72">
        <f t="shared" si="48"/>
        <v>0</v>
      </c>
      <c r="O44" s="73">
        <f t="shared" si="46"/>
        <v>0</v>
      </c>
      <c r="P44" s="74">
        <f t="shared" si="46"/>
        <v>0</v>
      </c>
      <c r="Q44" s="73">
        <f t="shared" si="46"/>
        <v>0</v>
      </c>
      <c r="R44" s="74">
        <f t="shared" si="46"/>
        <v>0</v>
      </c>
      <c r="S44" s="73">
        <f t="shared" si="46"/>
        <v>0</v>
      </c>
      <c r="T44" s="74">
        <f t="shared" si="46"/>
        <v>0</v>
      </c>
      <c r="U44" s="73">
        <f t="shared" si="46"/>
        <v>0</v>
      </c>
      <c r="V44" s="75">
        <f t="shared" si="49"/>
        <v>0</v>
      </c>
      <c r="W44" s="76">
        <f t="shared" si="50"/>
        <v>0</v>
      </c>
      <c r="X44" s="75">
        <f t="shared" si="51"/>
        <v>0</v>
      </c>
      <c r="Y44" s="76">
        <f t="shared" si="52"/>
        <v>0</v>
      </c>
      <c r="Z44" s="77">
        <f t="shared" si="53"/>
        <v>0</v>
      </c>
    </row>
    <row r="45" spans="1:26" ht="12.95" customHeight="1">
      <c r="A45" s="238" t="s">
        <v>51</v>
      </c>
      <c r="B45" s="293"/>
      <c r="C45" s="268"/>
      <c r="D45" s="268"/>
      <c r="E45" s="269"/>
      <c r="F45" s="270"/>
      <c r="G45" s="268"/>
      <c r="H45" s="268"/>
      <c r="I45" s="269"/>
      <c r="J45" s="270"/>
      <c r="K45" s="453">
        <f t="shared" si="47"/>
        <v>0</v>
      </c>
      <c r="L45" s="454"/>
      <c r="M45" s="384"/>
      <c r="N45" s="72">
        <f t="shared" si="48"/>
        <v>0</v>
      </c>
      <c r="O45" s="73">
        <f t="shared" si="46"/>
        <v>0</v>
      </c>
      <c r="P45" s="74">
        <f t="shared" si="46"/>
        <v>0</v>
      </c>
      <c r="Q45" s="73">
        <f t="shared" si="46"/>
        <v>0</v>
      </c>
      <c r="R45" s="74">
        <f t="shared" si="46"/>
        <v>0</v>
      </c>
      <c r="S45" s="73">
        <f t="shared" si="46"/>
        <v>0</v>
      </c>
      <c r="T45" s="74">
        <f t="shared" si="46"/>
        <v>0</v>
      </c>
      <c r="U45" s="73">
        <f t="shared" si="46"/>
        <v>0</v>
      </c>
      <c r="V45" s="75">
        <f t="shared" si="49"/>
        <v>0</v>
      </c>
      <c r="W45" s="76">
        <f t="shared" si="50"/>
        <v>0</v>
      </c>
      <c r="X45" s="75">
        <f t="shared" si="51"/>
        <v>0</v>
      </c>
      <c r="Y45" s="76">
        <f t="shared" si="52"/>
        <v>0</v>
      </c>
      <c r="Z45" s="77">
        <f t="shared" si="53"/>
        <v>0</v>
      </c>
    </row>
    <row r="46" spans="1:26" ht="12.95" customHeight="1">
      <c r="A46" s="240" t="s">
        <v>10</v>
      </c>
      <c r="B46" s="293"/>
      <c r="C46" s="241"/>
      <c r="D46" s="241"/>
      <c r="E46" s="242"/>
      <c r="F46" s="244"/>
      <c r="G46" s="241"/>
      <c r="H46" s="241"/>
      <c r="I46" s="242"/>
      <c r="J46" s="244"/>
      <c r="K46" s="453">
        <f t="shared" si="47"/>
        <v>0</v>
      </c>
      <c r="L46" s="454"/>
      <c r="M46" s="385"/>
      <c r="N46" s="72">
        <f t="shared" si="48"/>
        <v>0</v>
      </c>
      <c r="O46" s="73">
        <f t="shared" si="46"/>
        <v>0</v>
      </c>
      <c r="P46" s="74">
        <f t="shared" si="46"/>
        <v>0</v>
      </c>
      <c r="Q46" s="73">
        <f t="shared" si="46"/>
        <v>0</v>
      </c>
      <c r="R46" s="74">
        <f t="shared" si="46"/>
        <v>0</v>
      </c>
      <c r="S46" s="73">
        <f t="shared" si="46"/>
        <v>0</v>
      </c>
      <c r="T46" s="74">
        <f t="shared" si="46"/>
        <v>0</v>
      </c>
      <c r="U46" s="73">
        <f t="shared" si="46"/>
        <v>0</v>
      </c>
      <c r="V46" s="75">
        <f t="shared" si="49"/>
        <v>0</v>
      </c>
      <c r="W46" s="76">
        <f t="shared" si="50"/>
        <v>0</v>
      </c>
      <c r="X46" s="75">
        <f t="shared" si="51"/>
        <v>0</v>
      </c>
      <c r="Y46" s="76">
        <f t="shared" si="52"/>
        <v>0</v>
      </c>
      <c r="Z46" s="77">
        <f t="shared" si="53"/>
        <v>0</v>
      </c>
    </row>
    <row r="47" spans="1:26" ht="12.95" customHeight="1">
      <c r="A47" s="246" t="s">
        <v>13</v>
      </c>
      <c r="B47" s="310"/>
      <c r="C47" s="248"/>
      <c r="D47" s="249"/>
      <c r="E47" s="250"/>
      <c r="F47" s="249"/>
      <c r="G47" s="250"/>
      <c r="H47" s="249"/>
      <c r="I47" s="250"/>
      <c r="J47" s="251"/>
      <c r="K47" s="520">
        <f t="shared" si="47"/>
        <v>0</v>
      </c>
      <c r="L47" s="521"/>
      <c r="M47" s="388"/>
      <c r="N47" s="72">
        <f t="shared" si="48"/>
        <v>0</v>
      </c>
      <c r="O47" s="73">
        <f t="shared" si="46"/>
        <v>0</v>
      </c>
      <c r="P47" s="74">
        <f t="shared" si="46"/>
        <v>0</v>
      </c>
      <c r="Q47" s="73">
        <f t="shared" si="46"/>
        <v>0</v>
      </c>
      <c r="R47" s="74">
        <f t="shared" si="46"/>
        <v>0</v>
      </c>
      <c r="S47" s="73">
        <f t="shared" si="46"/>
        <v>0</v>
      </c>
      <c r="T47" s="74">
        <f t="shared" si="46"/>
        <v>0</v>
      </c>
      <c r="U47" s="73">
        <f t="shared" si="46"/>
        <v>0</v>
      </c>
      <c r="V47" s="75">
        <f t="shared" si="49"/>
        <v>0</v>
      </c>
      <c r="W47" s="76">
        <f t="shared" si="50"/>
        <v>0</v>
      </c>
      <c r="X47" s="75">
        <f t="shared" si="51"/>
        <v>0</v>
      </c>
      <c r="Y47" s="76">
        <f t="shared" si="52"/>
        <v>0</v>
      </c>
      <c r="Z47" s="77">
        <f t="shared" si="53"/>
        <v>0</v>
      </c>
    </row>
    <row r="48" spans="1:26" ht="12.95" customHeight="1" thickBot="1">
      <c r="A48" s="260"/>
      <c r="B48" s="261"/>
      <c r="C48" s="262"/>
      <c r="D48" s="262"/>
      <c r="E48" s="262"/>
      <c r="F48" s="262"/>
      <c r="G48" s="263"/>
      <c r="H48" s="264"/>
      <c r="I48" s="265" t="s">
        <v>57</v>
      </c>
      <c r="J48" s="266"/>
      <c r="K48" s="510" t="str">
        <f>IF(X48&gt;19,"&gt; 19 h",IF(X48&lt;0,TEXT(ABS(X48/24),"-[h]:mm"),TEXT(ABS(X48/24),"[h]:mm")))</f>
        <v>0:00</v>
      </c>
      <c r="L48" s="511"/>
      <c r="M48" s="267"/>
      <c r="N48" s="88" t="s">
        <v>19</v>
      </c>
      <c r="O48" s="89"/>
      <c r="P48" s="89"/>
      <c r="Q48" s="89"/>
      <c r="R48" s="90"/>
      <c r="S48" s="91"/>
      <c r="T48" s="91"/>
      <c r="U48" s="92"/>
      <c r="V48" s="93"/>
      <c r="W48" s="94" t="s">
        <v>11</v>
      </c>
      <c r="X48" s="474">
        <f>Z42+Z43+Z44+Z45+Z46+Z47</f>
        <v>0</v>
      </c>
      <c r="Y48" s="475"/>
      <c r="Z48" s="91"/>
    </row>
    <row r="49" spans="1:26" ht="14.25" customHeight="1">
      <c r="A49" s="276"/>
      <c r="B49" s="277"/>
      <c r="C49" s="278"/>
      <c r="D49" s="278"/>
      <c r="E49" s="278"/>
      <c r="F49" s="278"/>
      <c r="G49" s="279"/>
      <c r="H49" s="280" t="s">
        <v>58</v>
      </c>
      <c r="I49" s="279"/>
      <c r="J49" s="280"/>
      <c r="K49" s="512" t="str">
        <f>IF(X49&lt;&gt;V2,"&lt;&gt; AV-Std.",IF(X49&lt;0,TEXT(ABS(X49/24),"-[h]:mm"),TEXT(ABS(X49/24),"[h]:mm")))</f>
        <v>0:00</v>
      </c>
      <c r="L49" s="513"/>
      <c r="M49" s="281"/>
      <c r="N49" s="108"/>
      <c r="O49" s="108"/>
      <c r="P49" s="91"/>
      <c r="Q49" s="109">
        <f>N49+O49</f>
        <v>0</v>
      </c>
      <c r="R49" s="91"/>
      <c r="S49" s="91"/>
      <c r="T49" s="91"/>
      <c r="U49" s="110"/>
      <c r="V49" s="110"/>
      <c r="W49" s="111" t="s">
        <v>12</v>
      </c>
      <c r="X49" s="506">
        <f>X17+X25+X33+X41+X48</f>
        <v>0</v>
      </c>
      <c r="Y49" s="507"/>
      <c r="Z49" s="91"/>
    </row>
    <row r="50" spans="1:26" ht="8.1" customHeight="1">
      <c r="A50" s="282"/>
      <c r="B50" s="283"/>
      <c r="C50" s="284"/>
      <c r="D50" s="284"/>
      <c r="E50" s="284"/>
      <c r="F50" s="284"/>
      <c r="G50" s="285"/>
      <c r="H50" s="286"/>
      <c r="I50" s="285"/>
      <c r="J50" s="286"/>
      <c r="K50" s="287"/>
      <c r="L50" s="287"/>
      <c r="M50" s="211"/>
      <c r="N50" s="108"/>
      <c r="O50" s="108"/>
      <c r="P50" s="91"/>
      <c r="Q50" s="127"/>
      <c r="R50" s="91"/>
      <c r="S50" s="91"/>
      <c r="T50" s="91"/>
      <c r="U50" s="128"/>
      <c r="V50" s="128"/>
      <c r="W50" s="129"/>
      <c r="X50" s="130"/>
      <c r="Y50" s="130"/>
      <c r="Z50" s="91"/>
    </row>
    <row r="51" spans="1:26" ht="12" customHeight="1">
      <c r="A51" s="288" t="s">
        <v>59</v>
      </c>
      <c r="B51" s="283"/>
      <c r="C51" s="284"/>
      <c r="D51" s="284"/>
      <c r="E51" s="284"/>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2"/>
      <c r="B52" s="334"/>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9"/>
      <c r="B53" s="289"/>
      <c r="C53" s="289"/>
      <c r="D53" s="289"/>
      <c r="E53" s="289"/>
      <c r="F53" s="289"/>
      <c r="G53" s="289"/>
      <c r="H53" s="289"/>
      <c r="I53" s="289"/>
      <c r="J53" s="289"/>
      <c r="K53" s="290"/>
      <c r="L53" s="289"/>
      <c r="M53" s="289"/>
      <c r="N53" s="113"/>
      <c r="O53" s="113"/>
      <c r="P53" s="113"/>
      <c r="Q53" s="113"/>
      <c r="R53" s="113"/>
      <c r="S53" s="113"/>
      <c r="T53" s="113"/>
      <c r="U53" s="113"/>
      <c r="V53" s="113"/>
      <c r="W53" s="113"/>
      <c r="X53" s="113"/>
      <c r="Y53" s="113"/>
      <c r="Z53" s="49"/>
    </row>
    <row r="54" spans="1:26" ht="7.5" customHeight="1">
      <c r="A54" s="291"/>
      <c r="B54" s="291"/>
      <c r="C54" s="292"/>
      <c r="D54" s="289"/>
      <c r="E54" s="289"/>
      <c r="F54" s="289"/>
      <c r="G54" s="291"/>
      <c r="H54" s="291"/>
      <c r="I54" s="291"/>
      <c r="J54" s="291"/>
      <c r="K54" s="290"/>
      <c r="L54" s="289"/>
      <c r="M54" s="291"/>
      <c r="N54" s="113"/>
      <c r="O54" s="113"/>
      <c r="P54" s="113"/>
      <c r="Q54" s="113"/>
      <c r="R54" s="113"/>
      <c r="S54" s="113"/>
      <c r="T54" s="113"/>
      <c r="U54" s="113"/>
      <c r="V54" s="113"/>
      <c r="W54" s="113"/>
      <c r="X54" s="113"/>
      <c r="Y54" s="113"/>
      <c r="Z54" s="49"/>
    </row>
    <row r="55" spans="1:26" ht="12" customHeight="1">
      <c r="A55" s="290" t="s">
        <v>60</v>
      </c>
      <c r="B55" s="289"/>
      <c r="C55" s="289"/>
      <c r="D55" s="529" t="s">
        <v>49</v>
      </c>
      <c r="E55" s="529"/>
      <c r="F55" s="289"/>
      <c r="G55" s="290" t="s">
        <v>62</v>
      </c>
      <c r="H55" s="290"/>
      <c r="I55" s="289"/>
      <c r="J55" s="289"/>
      <c r="K55" s="290"/>
      <c r="L55" s="289"/>
      <c r="M55" s="290" t="s">
        <v>64</v>
      </c>
      <c r="N55" s="113"/>
      <c r="O55" s="113"/>
      <c r="P55" s="113"/>
      <c r="Q55" s="113"/>
      <c r="R55" s="120"/>
      <c r="S55" s="120"/>
      <c r="T55" s="113"/>
      <c r="U55" s="113"/>
      <c r="V55" s="113"/>
      <c r="W55" s="113"/>
      <c r="X55" s="113"/>
      <c r="Y55" s="113"/>
      <c r="Z55" s="49"/>
    </row>
    <row r="56" spans="1:26" ht="12" customHeight="1">
      <c r="A56" s="290" t="s">
        <v>61</v>
      </c>
      <c r="B56" s="289"/>
      <c r="C56" s="289"/>
      <c r="D56" s="289"/>
      <c r="E56" s="289"/>
      <c r="F56" s="289"/>
      <c r="G56" s="290" t="s">
        <v>63</v>
      </c>
      <c r="H56" s="289"/>
      <c r="I56" s="289"/>
      <c r="J56" s="289"/>
      <c r="K56" s="290"/>
      <c r="L56" s="289"/>
      <c r="M56" s="290"/>
      <c r="N56" s="113"/>
      <c r="O56" s="113"/>
      <c r="P56" s="113"/>
      <c r="Q56" s="113"/>
      <c r="R56" s="113"/>
      <c r="S56" s="113"/>
      <c r="T56" s="113"/>
      <c r="U56" s="113"/>
      <c r="V56" s="113"/>
      <c r="W56" s="113"/>
      <c r="X56" s="113"/>
      <c r="Y56" s="113"/>
      <c r="Z56" s="49"/>
    </row>
    <row r="57" spans="1:26" ht="9.75" customHeight="1">
      <c r="A57" s="115"/>
      <c r="B57" s="116"/>
      <c r="C57" s="112"/>
      <c r="D57" s="112"/>
      <c r="E57" s="112"/>
      <c r="F57" s="112"/>
      <c r="G57" s="112"/>
      <c r="H57" s="112"/>
      <c r="I57" s="112"/>
      <c r="J57" s="112"/>
      <c r="K57" s="113"/>
      <c r="L57" s="112"/>
      <c r="M57" s="112"/>
      <c r="N57" s="113"/>
      <c r="O57" s="113"/>
      <c r="P57" s="113"/>
      <c r="Q57" s="113"/>
      <c r="R57" s="113"/>
      <c r="S57" s="113"/>
      <c r="T57" s="113"/>
      <c r="U57" s="113"/>
      <c r="V57" s="113"/>
      <c r="W57" s="113"/>
      <c r="X57" s="113"/>
      <c r="Y57" s="113"/>
      <c r="Z57" s="49"/>
    </row>
    <row r="58" spans="1:26" ht="9.75" customHeight="1">
      <c r="A58" s="117"/>
      <c r="B58" s="118"/>
      <c r="C58" s="112"/>
      <c r="D58" s="112"/>
      <c r="E58" s="112"/>
      <c r="F58" s="112"/>
      <c r="G58" s="112"/>
      <c r="H58" s="112"/>
      <c r="I58" s="112"/>
      <c r="J58" s="112"/>
      <c r="K58" s="113"/>
      <c r="L58" s="112"/>
      <c r="M58" s="112"/>
      <c r="N58" s="113"/>
      <c r="O58" s="113"/>
      <c r="P58" s="113"/>
      <c r="Q58" s="113"/>
      <c r="R58" s="113"/>
      <c r="S58" s="113"/>
      <c r="T58" s="113"/>
      <c r="U58" s="113"/>
      <c r="V58" s="113"/>
      <c r="W58" s="113"/>
      <c r="X58" s="113"/>
      <c r="Y58" s="113"/>
      <c r="Z58" s="49"/>
    </row>
  </sheetData>
  <sheetProtection algorithmName="SHA-512" hashValue="8SDUtM2ohgpORKTirQBRVcgT/TbLZ9Tb5rDE4Pm9OcxVvhU9S5+99QgLk4XcMyzwJW8pjCSoU9LiCV/thGkhlQ==" saltValue="kMzM+gzK5DlUcJ5AWggNpg==" spinCount="100000" sheet="1" objects="1" scenarios="1"/>
  <mergeCells count="59">
    <mergeCell ref="V9:Y9"/>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10:L10"/>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5:E55"/>
    <mergeCell ref="K38:L38"/>
    <mergeCell ref="K39:L39"/>
    <mergeCell ref="K40:L40"/>
    <mergeCell ref="K41:L41"/>
    <mergeCell ref="K43:L43"/>
    <mergeCell ref="K44:L44"/>
    <mergeCell ref="K45:L45"/>
    <mergeCell ref="K46:L46"/>
    <mergeCell ref="K47:L47"/>
    <mergeCell ref="K42:L42"/>
    <mergeCell ref="A1:M1"/>
    <mergeCell ref="K48:L48"/>
    <mergeCell ref="X48:Y48"/>
    <mergeCell ref="K49:L49"/>
    <mergeCell ref="X49:Y49"/>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8:L50">
    <cfRule type="expression" dxfId="130" priority="220" stopIfTrue="1">
      <formula>X17&lt;0</formula>
    </cfRule>
  </conditionalFormatting>
  <conditionalFormatting sqref="R55:S55">
    <cfRule type="expression" dxfId="129" priority="219" stopIfTrue="1">
      <formula>AE55&lt;0</formula>
    </cfRule>
  </conditionalFormatting>
  <conditionalFormatting sqref="K51:L52">
    <cfRule type="expression" dxfId="128" priority="31" stopIfTrue="1">
      <formula>X51&lt;0</formula>
    </cfRule>
  </conditionalFormatting>
  <conditionalFormatting sqref="K10:L16">
    <cfRule type="expression" dxfId="127" priority="25">
      <formula>AND(Z10&gt;6,X10-W10&lt;0.5)</formula>
    </cfRule>
    <cfRule type="cellIs" dxfId="126" priority="27" operator="greaterThan">
      <formula>0.416666666666667</formula>
    </cfRule>
  </conditionalFormatting>
  <conditionalFormatting sqref="K10:L16">
    <cfRule type="expression" dxfId="125" priority="26">
      <formula>AND(Z10&gt;9,X10-W10&lt;0.75)</formula>
    </cfRule>
  </conditionalFormatting>
  <conditionalFormatting sqref="K18:L18">
    <cfRule type="expression" dxfId="124" priority="19">
      <formula>AND(Z18&gt;6,X18-W18&lt;0.5)</formula>
    </cfRule>
    <cfRule type="cellIs" dxfId="123" priority="21" operator="greaterThan">
      <formula>0.416666666666667</formula>
    </cfRule>
  </conditionalFormatting>
  <conditionalFormatting sqref="K18:L18">
    <cfRule type="expression" dxfId="122" priority="20">
      <formula>AND(Z18&gt;9,X18-W18&lt;0.75)</formula>
    </cfRule>
  </conditionalFormatting>
  <conditionalFormatting sqref="K19:L24">
    <cfRule type="expression" dxfId="121" priority="16">
      <formula>AND(Z19&gt;6,X19-W19&lt;0.5)</formula>
    </cfRule>
    <cfRule type="cellIs" dxfId="120" priority="18" operator="greaterThan">
      <formula>0.416666666666667</formula>
    </cfRule>
  </conditionalFormatting>
  <conditionalFormatting sqref="K19:L24">
    <cfRule type="expression" dxfId="119" priority="17">
      <formula>AND(Z19&gt;9,X19-W19&lt;0.75)</formula>
    </cfRule>
  </conditionalFormatting>
  <conditionalFormatting sqref="K26:L26">
    <cfRule type="expression" dxfId="118" priority="13">
      <formula>AND(Z26&gt;6,X26-W26&lt;0.5)</formula>
    </cfRule>
    <cfRule type="cellIs" dxfId="117" priority="15" operator="greaterThan">
      <formula>0.416666666666667</formula>
    </cfRule>
  </conditionalFormatting>
  <conditionalFormatting sqref="K26:L26">
    <cfRule type="expression" dxfId="116" priority="14">
      <formula>AND(Z26&gt;9,X26-W26&lt;0.75)</formula>
    </cfRule>
  </conditionalFormatting>
  <conditionalFormatting sqref="K27:L32">
    <cfRule type="expression" dxfId="115" priority="10">
      <formula>AND(Z27&gt;6,X27-W27&lt;0.5)</formula>
    </cfRule>
    <cfRule type="cellIs" dxfId="114" priority="12" operator="greaterThan">
      <formula>0.416666666666667</formula>
    </cfRule>
  </conditionalFormatting>
  <conditionalFormatting sqref="K27:L32">
    <cfRule type="expression" dxfId="113" priority="11">
      <formula>AND(Z27&gt;9,X27-W27&lt;0.75)</formula>
    </cfRule>
  </conditionalFormatting>
  <conditionalFormatting sqref="K34:L34">
    <cfRule type="expression" dxfId="112" priority="7">
      <formula>AND(Z34&gt;6,X34-W34&lt;0.5)</formula>
    </cfRule>
    <cfRule type="cellIs" dxfId="111" priority="9" operator="greaterThan">
      <formula>0.416666666666667</formula>
    </cfRule>
  </conditionalFormatting>
  <conditionalFormatting sqref="K34:L34">
    <cfRule type="expression" dxfId="110" priority="8">
      <formula>AND(Z34&gt;9,X34-W34&lt;0.75)</formula>
    </cfRule>
  </conditionalFormatting>
  <conditionalFormatting sqref="K35:L40">
    <cfRule type="expression" dxfId="109" priority="4">
      <formula>AND(Z35&gt;6,X35-W35&lt;0.5)</formula>
    </cfRule>
    <cfRule type="cellIs" dxfId="108" priority="6" operator="greaterThan">
      <formula>0.416666666666667</formula>
    </cfRule>
  </conditionalFormatting>
  <conditionalFormatting sqref="K35:L40">
    <cfRule type="expression" dxfId="107" priority="5">
      <formula>AND(Z35&gt;9,X35-W35&lt;0.75)</formula>
    </cfRule>
  </conditionalFormatting>
  <conditionalFormatting sqref="K42:L47">
    <cfRule type="expression" dxfId="106" priority="1">
      <formula>AND(Z42&gt;6,X42-W42&lt;0.5)</formula>
    </cfRule>
    <cfRule type="cellIs" dxfId="105" priority="3" operator="greaterThan">
      <formula>0.416666666666667</formula>
    </cfRule>
  </conditionalFormatting>
  <conditionalFormatting sqref="K42:L47">
    <cfRule type="expression" dxfId="104" priority="2">
      <formula>AND(Z42&gt;9,X42-W42&lt;0.75)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dimension ref="A1:Z59"/>
  <sheetViews>
    <sheetView showZeros="0" zoomScaleNormal="100" workbookViewId="0">
      <selection activeCell="C3" sqref="C3:F3"/>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193" t="s">
        <v>39</v>
      </c>
      <c r="B2" s="194"/>
      <c r="C2" s="482">
        <f>September!C2</f>
        <v>0</v>
      </c>
      <c r="D2" s="483"/>
      <c r="E2" s="483"/>
      <c r="F2" s="484"/>
      <c r="G2" s="485" t="s">
        <v>40</v>
      </c>
      <c r="H2" s="486"/>
      <c r="I2" s="487" t="s">
        <v>87</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193" t="s">
        <v>42</v>
      </c>
      <c r="B3" s="198"/>
      <c r="C3" s="489">
        <f>September!C3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03" t="s">
        <v>45</v>
      </c>
      <c r="B4" s="204"/>
      <c r="C4" s="489"/>
      <c r="D4" s="524"/>
      <c r="E4" s="205"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03" t="s">
        <v>46</v>
      </c>
      <c r="B5" s="209"/>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12" t="s">
        <v>47</v>
      </c>
      <c r="B6" s="213"/>
      <c r="C6" s="400"/>
      <c r="D6" s="215" t="s">
        <v>6</v>
      </c>
      <c r="E6" s="215" t="s">
        <v>50</v>
      </c>
      <c r="F6" s="215" t="s">
        <v>55</v>
      </c>
      <c r="G6" s="215" t="s">
        <v>51</v>
      </c>
      <c r="H6" s="215" t="s">
        <v>10</v>
      </c>
      <c r="I6" s="408"/>
      <c r="J6" s="396"/>
      <c r="K6" s="200"/>
      <c r="L6" s="200"/>
      <c r="M6" s="326"/>
      <c r="N6" s="48"/>
      <c r="O6" s="48"/>
      <c r="P6" s="48"/>
      <c r="Q6" s="48"/>
      <c r="R6" s="48"/>
      <c r="S6" s="48"/>
      <c r="T6" s="50"/>
      <c r="U6" s="50"/>
      <c r="V6" s="48"/>
      <c r="W6" s="48"/>
      <c r="X6" s="48"/>
      <c r="Y6" s="48"/>
      <c r="Z6" s="49"/>
    </row>
    <row r="7" spans="1:26" ht="12.95" customHeight="1">
      <c r="A7" s="216" t="s">
        <v>48</v>
      </c>
      <c r="B7" s="217" t="s">
        <v>49</v>
      </c>
      <c r="C7" s="397" t="s">
        <v>65</v>
      </c>
      <c r="D7" s="219"/>
      <c r="E7" s="219"/>
      <c r="F7" s="220"/>
      <c r="G7" s="530" t="s">
        <v>66</v>
      </c>
      <c r="H7" s="531"/>
      <c r="I7" s="531"/>
      <c r="J7" s="532"/>
      <c r="K7" s="218"/>
      <c r="L7" s="221"/>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29"/>
      <c r="B9" s="230"/>
      <c r="C9" s="231" t="s">
        <v>69</v>
      </c>
      <c r="D9" s="232" t="s">
        <v>44</v>
      </c>
      <c r="E9" s="231" t="s">
        <v>69</v>
      </c>
      <c r="F9" s="232" t="s">
        <v>44</v>
      </c>
      <c r="G9" s="231" t="s">
        <v>69</v>
      </c>
      <c r="H9" s="232" t="s">
        <v>44</v>
      </c>
      <c r="I9" s="231" t="s">
        <v>69</v>
      </c>
      <c r="J9" s="232" t="s">
        <v>44</v>
      </c>
      <c r="K9" s="233" t="s">
        <v>43</v>
      </c>
      <c r="L9" s="234"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293"/>
      <c r="C10" s="312"/>
      <c r="D10" s="312"/>
      <c r="E10" s="313"/>
      <c r="F10" s="312"/>
      <c r="G10" s="313"/>
      <c r="H10" s="314"/>
      <c r="I10" s="313"/>
      <c r="J10" s="315"/>
      <c r="K10" s="518">
        <f t="shared" ref="K10:K16" si="0">Z10/24</f>
        <v>0</v>
      </c>
      <c r="L10" s="519"/>
      <c r="M10" s="389"/>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293"/>
      <c r="C11" s="268"/>
      <c r="D11" s="268"/>
      <c r="E11" s="269"/>
      <c r="F11" s="268"/>
      <c r="G11" s="269"/>
      <c r="H11" s="316"/>
      <c r="I11" s="269"/>
      <c r="J11" s="270"/>
      <c r="K11" s="453">
        <f t="shared" si="0"/>
        <v>0</v>
      </c>
      <c r="L11" s="454"/>
      <c r="M11" s="385"/>
      <c r="N11" s="72">
        <f t="shared" ref="N11:N16" si="3">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4">TIMEVALUE(P11&amp;":"&amp;Q11)*24</f>
        <v>0</v>
      </c>
      <c r="X11" s="75">
        <f t="shared" ref="X11:X16" si="5">TIMEVALUE(R11&amp;":"&amp;S11)*24</f>
        <v>0</v>
      </c>
      <c r="Y11" s="76">
        <f t="shared" ref="Y11:Y16" si="6">TIMEVALUE(T11&amp;":"&amp;U11)*24</f>
        <v>0</v>
      </c>
      <c r="Z11" s="77">
        <f t="shared" ref="Z11:Z16" si="7">(W11-V11)+(Y11-X11)</f>
        <v>0</v>
      </c>
    </row>
    <row r="12" spans="1:26" ht="12.95" customHeight="1">
      <c r="A12" s="238" t="s">
        <v>55</v>
      </c>
      <c r="B12" s="293">
        <v>45931</v>
      </c>
      <c r="C12" s="268"/>
      <c r="D12" s="268"/>
      <c r="E12" s="269"/>
      <c r="F12" s="268"/>
      <c r="G12" s="269"/>
      <c r="H12" s="316"/>
      <c r="I12" s="269"/>
      <c r="J12" s="270"/>
      <c r="K12" s="453">
        <f t="shared" si="0"/>
        <v>0</v>
      </c>
      <c r="L12" s="454"/>
      <c r="M12" s="385"/>
      <c r="N12" s="72">
        <f t="shared" si="3"/>
        <v>0</v>
      </c>
      <c r="O12" s="73">
        <f t="shared" si="1"/>
        <v>0</v>
      </c>
      <c r="P12" s="74">
        <f t="shared" si="1"/>
        <v>0</v>
      </c>
      <c r="Q12" s="73">
        <f t="shared" si="1"/>
        <v>0</v>
      </c>
      <c r="R12" s="74">
        <f t="shared" si="1"/>
        <v>0</v>
      </c>
      <c r="S12" s="73">
        <f t="shared" si="1"/>
        <v>0</v>
      </c>
      <c r="T12" s="74">
        <f t="shared" si="1"/>
        <v>0</v>
      </c>
      <c r="U12" s="73">
        <f t="shared" si="1"/>
        <v>0</v>
      </c>
      <c r="V12" s="75">
        <f t="shared" si="2"/>
        <v>0</v>
      </c>
      <c r="W12" s="76">
        <f t="shared" si="4"/>
        <v>0</v>
      </c>
      <c r="X12" s="75">
        <f t="shared" si="5"/>
        <v>0</v>
      </c>
      <c r="Y12" s="76">
        <f t="shared" si="6"/>
        <v>0</v>
      </c>
      <c r="Z12" s="77">
        <f t="shared" si="7"/>
        <v>0</v>
      </c>
    </row>
    <row r="13" spans="1:26" ht="12.95" customHeight="1">
      <c r="A13" s="238" t="s">
        <v>51</v>
      </c>
      <c r="B13" s="293">
        <v>45932</v>
      </c>
      <c r="C13" s="268"/>
      <c r="D13" s="268"/>
      <c r="E13" s="269"/>
      <c r="F13" s="268"/>
      <c r="G13" s="269"/>
      <c r="H13" s="316"/>
      <c r="I13" s="269"/>
      <c r="J13" s="270"/>
      <c r="K13" s="453">
        <f t="shared" si="0"/>
        <v>0</v>
      </c>
      <c r="L13" s="454"/>
      <c r="M13" s="443"/>
      <c r="N13" s="72">
        <f t="shared" si="3"/>
        <v>0</v>
      </c>
      <c r="O13" s="73">
        <f t="shared" si="1"/>
        <v>0</v>
      </c>
      <c r="P13" s="74">
        <f t="shared" si="1"/>
        <v>0</v>
      </c>
      <c r="Q13" s="73">
        <f t="shared" si="1"/>
        <v>0</v>
      </c>
      <c r="R13" s="74">
        <f t="shared" si="1"/>
        <v>0</v>
      </c>
      <c r="S13" s="73">
        <f t="shared" si="1"/>
        <v>0</v>
      </c>
      <c r="T13" s="74">
        <f t="shared" si="1"/>
        <v>0</v>
      </c>
      <c r="U13" s="73">
        <f t="shared" si="1"/>
        <v>0</v>
      </c>
      <c r="V13" s="75">
        <f t="shared" si="2"/>
        <v>0</v>
      </c>
      <c r="W13" s="76">
        <f t="shared" si="4"/>
        <v>0</v>
      </c>
      <c r="X13" s="75">
        <f t="shared" si="5"/>
        <v>0</v>
      </c>
      <c r="Y13" s="76">
        <f t="shared" si="6"/>
        <v>0</v>
      </c>
      <c r="Z13" s="77">
        <f t="shared" si="7"/>
        <v>0</v>
      </c>
    </row>
    <row r="14" spans="1:26" ht="12.95" customHeight="1">
      <c r="A14" s="240" t="s">
        <v>10</v>
      </c>
      <c r="B14" s="293">
        <v>45933</v>
      </c>
      <c r="C14" s="241"/>
      <c r="D14" s="241"/>
      <c r="E14" s="242"/>
      <c r="F14" s="241"/>
      <c r="G14" s="242"/>
      <c r="H14" s="243"/>
      <c r="I14" s="242"/>
      <c r="J14" s="244"/>
      <c r="K14" s="453">
        <f t="shared" si="0"/>
        <v>0</v>
      </c>
      <c r="L14" s="454"/>
      <c r="M14" s="385" t="s">
        <v>82</v>
      </c>
      <c r="N14" s="72">
        <f t="shared" si="3"/>
        <v>0</v>
      </c>
      <c r="O14" s="73">
        <f t="shared" si="1"/>
        <v>0</v>
      </c>
      <c r="P14" s="74">
        <f t="shared" si="1"/>
        <v>0</v>
      </c>
      <c r="Q14" s="73">
        <f t="shared" si="1"/>
        <v>0</v>
      </c>
      <c r="R14" s="74">
        <f t="shared" si="1"/>
        <v>0</v>
      </c>
      <c r="S14" s="73">
        <f t="shared" si="1"/>
        <v>0</v>
      </c>
      <c r="T14" s="74">
        <f t="shared" si="1"/>
        <v>0</v>
      </c>
      <c r="U14" s="73">
        <f t="shared" si="1"/>
        <v>0</v>
      </c>
      <c r="V14" s="75">
        <f t="shared" si="2"/>
        <v>0</v>
      </c>
      <c r="W14" s="76">
        <f t="shared" si="4"/>
        <v>0</v>
      </c>
      <c r="X14" s="75">
        <f t="shared" si="5"/>
        <v>0</v>
      </c>
      <c r="Y14" s="76">
        <f t="shared" si="6"/>
        <v>0</v>
      </c>
      <c r="Z14" s="77">
        <f t="shared" si="7"/>
        <v>0</v>
      </c>
    </row>
    <row r="15" spans="1:26" s="5" customFormat="1" ht="12.95" customHeight="1">
      <c r="A15" s="246" t="s">
        <v>13</v>
      </c>
      <c r="B15" s="310">
        <v>45934</v>
      </c>
      <c r="C15" s="248"/>
      <c r="D15" s="249"/>
      <c r="E15" s="250"/>
      <c r="F15" s="249"/>
      <c r="G15" s="250"/>
      <c r="H15" s="249"/>
      <c r="I15" s="250"/>
      <c r="J15" s="251"/>
      <c r="K15" s="520">
        <f t="shared" si="0"/>
        <v>0</v>
      </c>
      <c r="L15" s="521"/>
      <c r="M15" s="386"/>
      <c r="N15" s="72">
        <f t="shared" si="3"/>
        <v>0</v>
      </c>
      <c r="O15" s="73">
        <f t="shared" si="1"/>
        <v>0</v>
      </c>
      <c r="P15" s="74">
        <f t="shared" si="1"/>
        <v>0</v>
      </c>
      <c r="Q15" s="73">
        <f t="shared" si="1"/>
        <v>0</v>
      </c>
      <c r="R15" s="74">
        <f t="shared" si="1"/>
        <v>0</v>
      </c>
      <c r="S15" s="73">
        <f t="shared" si="1"/>
        <v>0</v>
      </c>
      <c r="T15" s="74">
        <f t="shared" si="1"/>
        <v>0</v>
      </c>
      <c r="U15" s="73">
        <f t="shared" si="1"/>
        <v>0</v>
      </c>
      <c r="V15" s="75">
        <f t="shared" si="2"/>
        <v>0</v>
      </c>
      <c r="W15" s="76">
        <f t="shared" si="4"/>
        <v>0</v>
      </c>
      <c r="X15" s="75">
        <f t="shared" si="5"/>
        <v>0</v>
      </c>
      <c r="Y15" s="76">
        <f t="shared" si="6"/>
        <v>0</v>
      </c>
      <c r="Z15" s="77">
        <f t="shared" si="7"/>
        <v>0</v>
      </c>
    </row>
    <row r="16" spans="1:26" s="5" customFormat="1" ht="12.95" customHeight="1">
      <c r="A16" s="253" t="s">
        <v>56</v>
      </c>
      <c r="B16" s="310">
        <v>45935</v>
      </c>
      <c r="C16" s="255"/>
      <c r="D16" s="256"/>
      <c r="E16" s="257"/>
      <c r="F16" s="256"/>
      <c r="G16" s="257"/>
      <c r="H16" s="256"/>
      <c r="I16" s="257"/>
      <c r="J16" s="258"/>
      <c r="K16" s="522">
        <f t="shared" si="0"/>
        <v>0</v>
      </c>
      <c r="L16" s="523"/>
      <c r="M16" s="386"/>
      <c r="N16" s="82">
        <f t="shared" si="3"/>
        <v>0</v>
      </c>
      <c r="O16" s="83">
        <f t="shared" si="1"/>
        <v>0</v>
      </c>
      <c r="P16" s="84">
        <f t="shared" si="1"/>
        <v>0</v>
      </c>
      <c r="Q16" s="83">
        <f t="shared" si="1"/>
        <v>0</v>
      </c>
      <c r="R16" s="84">
        <f t="shared" si="1"/>
        <v>0</v>
      </c>
      <c r="S16" s="73">
        <f t="shared" si="1"/>
        <v>0</v>
      </c>
      <c r="T16" s="74">
        <f t="shared" si="1"/>
        <v>0</v>
      </c>
      <c r="U16" s="83">
        <f t="shared" si="1"/>
        <v>0</v>
      </c>
      <c r="V16" s="85">
        <f t="shared" si="2"/>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45936</v>
      </c>
      <c r="C18" s="268"/>
      <c r="D18" s="268"/>
      <c r="E18" s="269"/>
      <c r="F18" s="270"/>
      <c r="G18" s="268"/>
      <c r="H18" s="268"/>
      <c r="I18" s="269"/>
      <c r="J18" s="270"/>
      <c r="K18" s="518">
        <f>Z18/24</f>
        <v>0</v>
      </c>
      <c r="L18" s="519"/>
      <c r="M18" s="384"/>
      <c r="N18" s="95">
        <f>IF(C18&lt;&gt;"",C18,0)</f>
        <v>0</v>
      </c>
      <c r="O18" s="96">
        <f t="shared" ref="O18:U24" si="8">IF(D18&lt;&gt;"",D18,0)</f>
        <v>0</v>
      </c>
      <c r="P18" s="97">
        <f t="shared" si="8"/>
        <v>0</v>
      </c>
      <c r="Q18" s="96">
        <f t="shared" si="8"/>
        <v>0</v>
      </c>
      <c r="R18" s="97">
        <f t="shared" si="8"/>
        <v>0</v>
      </c>
      <c r="S18" s="96">
        <f t="shared" si="8"/>
        <v>0</v>
      </c>
      <c r="T18" s="97">
        <f t="shared" si="8"/>
        <v>0</v>
      </c>
      <c r="U18" s="96">
        <f t="shared" si="8"/>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45937</v>
      </c>
      <c r="C19" s="268"/>
      <c r="D19" s="268"/>
      <c r="E19" s="269"/>
      <c r="F19" s="270"/>
      <c r="G19" s="268"/>
      <c r="H19" s="268"/>
      <c r="I19" s="269"/>
      <c r="J19" s="270"/>
      <c r="K19" s="453">
        <f t="shared" ref="K19:K24" si="9">Z19/24</f>
        <v>0</v>
      </c>
      <c r="L19" s="454"/>
      <c r="M19" s="384"/>
      <c r="N19" s="72">
        <f t="shared" ref="N19:N24" si="10">IF(C19&lt;&gt;"",C19,0)</f>
        <v>0</v>
      </c>
      <c r="O19" s="73">
        <f t="shared" si="8"/>
        <v>0</v>
      </c>
      <c r="P19" s="74">
        <f t="shared" si="8"/>
        <v>0</v>
      </c>
      <c r="Q19" s="73">
        <f t="shared" si="8"/>
        <v>0</v>
      </c>
      <c r="R19" s="74">
        <f t="shared" si="8"/>
        <v>0</v>
      </c>
      <c r="S19" s="73">
        <f t="shared" si="8"/>
        <v>0</v>
      </c>
      <c r="T19" s="74">
        <f t="shared" si="8"/>
        <v>0</v>
      </c>
      <c r="U19" s="73">
        <f t="shared" si="8"/>
        <v>0</v>
      </c>
      <c r="V19" s="75">
        <f t="shared" ref="V19:V24" si="11">TIMEVALUE(N19&amp;":"&amp;O19)*24</f>
        <v>0</v>
      </c>
      <c r="W19" s="76">
        <f t="shared" ref="W19:W24" si="12">TIMEVALUE(P19&amp;":"&amp;Q19)*24</f>
        <v>0</v>
      </c>
      <c r="X19" s="75">
        <f t="shared" ref="X19:X24" si="13">TIMEVALUE(R19&amp;":"&amp;S19)*24</f>
        <v>0</v>
      </c>
      <c r="Y19" s="76">
        <f t="shared" ref="Y19:Y24" si="14">TIMEVALUE(T19&amp;":"&amp;U19)*24</f>
        <v>0</v>
      </c>
      <c r="Z19" s="77">
        <f t="shared" ref="Z19:Z24" si="15">(W19-V19)+(Y19-X19)</f>
        <v>0</v>
      </c>
    </row>
    <row r="20" spans="1:26" ht="12.95" customHeight="1">
      <c r="A20" s="238" t="s">
        <v>55</v>
      </c>
      <c r="B20" s="293">
        <v>45938</v>
      </c>
      <c r="C20" s="268"/>
      <c r="D20" s="268"/>
      <c r="E20" s="269"/>
      <c r="F20" s="270"/>
      <c r="G20" s="268"/>
      <c r="H20" s="268"/>
      <c r="I20" s="269"/>
      <c r="J20" s="270"/>
      <c r="K20" s="453">
        <f t="shared" si="9"/>
        <v>0</v>
      </c>
      <c r="L20" s="454"/>
      <c r="M20" s="384"/>
      <c r="N20" s="72">
        <f t="shared" si="10"/>
        <v>0</v>
      </c>
      <c r="O20" s="73">
        <f t="shared" si="8"/>
        <v>0</v>
      </c>
      <c r="P20" s="74">
        <f t="shared" si="8"/>
        <v>0</v>
      </c>
      <c r="Q20" s="73">
        <f t="shared" si="8"/>
        <v>0</v>
      </c>
      <c r="R20" s="74">
        <f t="shared" si="8"/>
        <v>0</v>
      </c>
      <c r="S20" s="73">
        <f t="shared" si="8"/>
        <v>0</v>
      </c>
      <c r="T20" s="74">
        <f t="shared" si="8"/>
        <v>0</v>
      </c>
      <c r="U20" s="73">
        <f t="shared" si="8"/>
        <v>0</v>
      </c>
      <c r="V20" s="75">
        <f t="shared" si="11"/>
        <v>0</v>
      </c>
      <c r="W20" s="76">
        <f t="shared" si="12"/>
        <v>0</v>
      </c>
      <c r="X20" s="75">
        <f t="shared" si="13"/>
        <v>0</v>
      </c>
      <c r="Y20" s="76">
        <f t="shared" si="14"/>
        <v>0</v>
      </c>
      <c r="Z20" s="77">
        <f t="shared" si="15"/>
        <v>0</v>
      </c>
    </row>
    <row r="21" spans="1:26" ht="12.95" customHeight="1">
      <c r="A21" s="238" t="s">
        <v>51</v>
      </c>
      <c r="B21" s="293">
        <v>45939</v>
      </c>
      <c r="C21" s="268"/>
      <c r="D21" s="268"/>
      <c r="E21" s="269"/>
      <c r="F21" s="270"/>
      <c r="G21" s="268"/>
      <c r="H21" s="268"/>
      <c r="I21" s="269"/>
      <c r="J21" s="270"/>
      <c r="K21" s="453">
        <f t="shared" si="9"/>
        <v>0</v>
      </c>
      <c r="L21" s="454"/>
      <c r="M21" s="384"/>
      <c r="N21" s="72">
        <f t="shared" si="10"/>
        <v>0</v>
      </c>
      <c r="O21" s="73">
        <f t="shared" si="8"/>
        <v>0</v>
      </c>
      <c r="P21" s="74">
        <f t="shared" si="8"/>
        <v>0</v>
      </c>
      <c r="Q21" s="73">
        <f t="shared" si="8"/>
        <v>0</v>
      </c>
      <c r="R21" s="74">
        <f t="shared" si="8"/>
        <v>0</v>
      </c>
      <c r="S21" s="73">
        <f t="shared" si="8"/>
        <v>0</v>
      </c>
      <c r="T21" s="74">
        <f t="shared" si="8"/>
        <v>0</v>
      </c>
      <c r="U21" s="73">
        <f t="shared" si="8"/>
        <v>0</v>
      </c>
      <c r="V21" s="75">
        <f t="shared" si="11"/>
        <v>0</v>
      </c>
      <c r="W21" s="76">
        <f t="shared" si="12"/>
        <v>0</v>
      </c>
      <c r="X21" s="75">
        <f t="shared" si="13"/>
        <v>0</v>
      </c>
      <c r="Y21" s="76">
        <f t="shared" si="14"/>
        <v>0</v>
      </c>
      <c r="Z21" s="77">
        <f t="shared" si="15"/>
        <v>0</v>
      </c>
    </row>
    <row r="22" spans="1:26" ht="12.95" customHeight="1">
      <c r="A22" s="240" t="s">
        <v>10</v>
      </c>
      <c r="B22" s="293">
        <v>45940</v>
      </c>
      <c r="C22" s="241"/>
      <c r="D22" s="241"/>
      <c r="E22" s="242"/>
      <c r="F22" s="244"/>
      <c r="G22" s="241"/>
      <c r="H22" s="241"/>
      <c r="I22" s="242"/>
      <c r="J22" s="244"/>
      <c r="K22" s="453">
        <f t="shared" si="9"/>
        <v>0</v>
      </c>
      <c r="L22" s="454"/>
      <c r="M22" s="385"/>
      <c r="N22" s="72">
        <f t="shared" si="10"/>
        <v>0</v>
      </c>
      <c r="O22" s="73">
        <f t="shared" si="8"/>
        <v>0</v>
      </c>
      <c r="P22" s="74">
        <f t="shared" si="8"/>
        <v>0</v>
      </c>
      <c r="Q22" s="73">
        <f t="shared" si="8"/>
        <v>0</v>
      </c>
      <c r="R22" s="74">
        <f t="shared" si="8"/>
        <v>0</v>
      </c>
      <c r="S22" s="73">
        <f t="shared" si="8"/>
        <v>0</v>
      </c>
      <c r="T22" s="74">
        <f t="shared" si="8"/>
        <v>0</v>
      </c>
      <c r="U22" s="73">
        <f t="shared" si="8"/>
        <v>0</v>
      </c>
      <c r="V22" s="75">
        <f t="shared" si="11"/>
        <v>0</v>
      </c>
      <c r="W22" s="76">
        <f t="shared" si="12"/>
        <v>0</v>
      </c>
      <c r="X22" s="75">
        <f t="shared" si="13"/>
        <v>0</v>
      </c>
      <c r="Y22" s="76">
        <f t="shared" si="14"/>
        <v>0</v>
      </c>
      <c r="Z22" s="77">
        <f t="shared" si="15"/>
        <v>0</v>
      </c>
    </row>
    <row r="23" spans="1:26" ht="12.95" customHeight="1">
      <c r="A23" s="272" t="s">
        <v>13</v>
      </c>
      <c r="B23" s="310">
        <v>45941</v>
      </c>
      <c r="C23" s="249"/>
      <c r="D23" s="249"/>
      <c r="E23" s="250"/>
      <c r="F23" s="251"/>
      <c r="G23" s="249"/>
      <c r="H23" s="249"/>
      <c r="I23" s="250"/>
      <c r="J23" s="251"/>
      <c r="K23" s="520">
        <f t="shared" si="9"/>
        <v>0</v>
      </c>
      <c r="L23" s="521"/>
      <c r="M23" s="386"/>
      <c r="N23" s="72">
        <f t="shared" si="10"/>
        <v>0</v>
      </c>
      <c r="O23" s="73">
        <f t="shared" si="8"/>
        <v>0</v>
      </c>
      <c r="P23" s="74">
        <f t="shared" si="8"/>
        <v>0</v>
      </c>
      <c r="Q23" s="73">
        <f t="shared" si="8"/>
        <v>0</v>
      </c>
      <c r="R23" s="74">
        <f t="shared" si="8"/>
        <v>0</v>
      </c>
      <c r="S23" s="73">
        <f t="shared" si="8"/>
        <v>0</v>
      </c>
      <c r="T23" s="74">
        <f t="shared" si="8"/>
        <v>0</v>
      </c>
      <c r="U23" s="73">
        <f t="shared" si="8"/>
        <v>0</v>
      </c>
      <c r="V23" s="75">
        <f t="shared" si="11"/>
        <v>0</v>
      </c>
      <c r="W23" s="76">
        <f t="shared" si="12"/>
        <v>0</v>
      </c>
      <c r="X23" s="75">
        <f t="shared" si="13"/>
        <v>0</v>
      </c>
      <c r="Y23" s="76">
        <f t="shared" si="14"/>
        <v>0</v>
      </c>
      <c r="Z23" s="77">
        <f t="shared" si="15"/>
        <v>0</v>
      </c>
    </row>
    <row r="24" spans="1:26" ht="12.95" customHeight="1">
      <c r="A24" s="253" t="s">
        <v>56</v>
      </c>
      <c r="B24" s="310">
        <v>45942</v>
      </c>
      <c r="C24" s="255"/>
      <c r="D24" s="256"/>
      <c r="E24" s="257"/>
      <c r="F24" s="256"/>
      <c r="G24" s="257"/>
      <c r="H24" s="256"/>
      <c r="I24" s="257"/>
      <c r="J24" s="258"/>
      <c r="K24" s="522">
        <f t="shared" si="9"/>
        <v>0</v>
      </c>
      <c r="L24" s="523"/>
      <c r="M24" s="387"/>
      <c r="N24" s="102">
        <f t="shared" si="10"/>
        <v>0</v>
      </c>
      <c r="O24" s="103">
        <f t="shared" si="8"/>
        <v>0</v>
      </c>
      <c r="P24" s="104">
        <f t="shared" si="8"/>
        <v>0</v>
      </c>
      <c r="Q24" s="103">
        <f t="shared" si="8"/>
        <v>0</v>
      </c>
      <c r="R24" s="104">
        <f t="shared" si="8"/>
        <v>0</v>
      </c>
      <c r="S24" s="103">
        <f t="shared" si="8"/>
        <v>0</v>
      </c>
      <c r="T24" s="104">
        <f t="shared" si="8"/>
        <v>0</v>
      </c>
      <c r="U24" s="103">
        <f t="shared" si="8"/>
        <v>0</v>
      </c>
      <c r="V24" s="105">
        <f t="shared" si="11"/>
        <v>0</v>
      </c>
      <c r="W24" s="106">
        <f t="shared" si="12"/>
        <v>0</v>
      </c>
      <c r="X24" s="105">
        <f t="shared" si="13"/>
        <v>0</v>
      </c>
      <c r="Y24" s="106">
        <f t="shared" si="14"/>
        <v>0</v>
      </c>
      <c r="Z24" s="87">
        <f t="shared" si="15"/>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45943</v>
      </c>
      <c r="C26" s="268"/>
      <c r="D26" s="268"/>
      <c r="E26" s="269"/>
      <c r="F26" s="270"/>
      <c r="G26" s="268"/>
      <c r="H26" s="268"/>
      <c r="I26" s="269"/>
      <c r="J26" s="270"/>
      <c r="K26" s="518">
        <f>Z26/24</f>
        <v>0</v>
      </c>
      <c r="L26" s="519"/>
      <c r="M26" s="384"/>
      <c r="N26" s="95">
        <f>IF(C26&lt;&gt;"",C26,0)</f>
        <v>0</v>
      </c>
      <c r="O26" s="96">
        <f t="shared" ref="O26:U32" si="16">IF(D26&lt;&gt;"",D26,0)</f>
        <v>0</v>
      </c>
      <c r="P26" s="97">
        <f t="shared" si="16"/>
        <v>0</v>
      </c>
      <c r="Q26" s="96">
        <f t="shared" si="16"/>
        <v>0</v>
      </c>
      <c r="R26" s="97">
        <f t="shared" si="16"/>
        <v>0</v>
      </c>
      <c r="S26" s="96">
        <f t="shared" si="16"/>
        <v>0</v>
      </c>
      <c r="T26" s="97">
        <f t="shared" si="16"/>
        <v>0</v>
      </c>
      <c r="U26" s="96">
        <f t="shared" si="16"/>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45944</v>
      </c>
      <c r="C27" s="268"/>
      <c r="D27" s="268"/>
      <c r="E27" s="269"/>
      <c r="F27" s="270"/>
      <c r="G27" s="268"/>
      <c r="H27" s="268"/>
      <c r="I27" s="269"/>
      <c r="J27" s="270"/>
      <c r="K27" s="453">
        <f t="shared" ref="K27:K32" si="17">Z27/24</f>
        <v>0</v>
      </c>
      <c r="L27" s="454"/>
      <c r="M27" s="384"/>
      <c r="N27" s="72">
        <f t="shared" ref="N27:N32" si="18">IF(C27&lt;&gt;"",C27,0)</f>
        <v>0</v>
      </c>
      <c r="O27" s="73">
        <f t="shared" si="16"/>
        <v>0</v>
      </c>
      <c r="P27" s="74">
        <f t="shared" si="16"/>
        <v>0</v>
      </c>
      <c r="Q27" s="73">
        <f t="shared" si="16"/>
        <v>0</v>
      </c>
      <c r="R27" s="74">
        <f t="shared" si="16"/>
        <v>0</v>
      </c>
      <c r="S27" s="73">
        <f t="shared" si="16"/>
        <v>0</v>
      </c>
      <c r="T27" s="74">
        <f t="shared" si="16"/>
        <v>0</v>
      </c>
      <c r="U27" s="73">
        <f t="shared" si="16"/>
        <v>0</v>
      </c>
      <c r="V27" s="75">
        <f t="shared" ref="V27:V32" si="19">TIMEVALUE(N27&amp;":"&amp;O27)*24</f>
        <v>0</v>
      </c>
      <c r="W27" s="76">
        <f t="shared" ref="W27:W32" si="20">TIMEVALUE(P27&amp;":"&amp;Q27)*24</f>
        <v>0</v>
      </c>
      <c r="X27" s="75">
        <f t="shared" ref="X27:X32" si="21">TIMEVALUE(R27&amp;":"&amp;S27)*24</f>
        <v>0</v>
      </c>
      <c r="Y27" s="76">
        <f t="shared" ref="Y27:Y32" si="22">TIMEVALUE(T27&amp;":"&amp;U27)*24</f>
        <v>0</v>
      </c>
      <c r="Z27" s="77">
        <f t="shared" ref="Z27:Z32" si="23">(W27-V27)+(Y27-X27)</f>
        <v>0</v>
      </c>
    </row>
    <row r="28" spans="1:26" ht="12.95" customHeight="1">
      <c r="A28" s="238" t="s">
        <v>55</v>
      </c>
      <c r="B28" s="293">
        <v>45945</v>
      </c>
      <c r="C28" s="268"/>
      <c r="D28" s="268"/>
      <c r="E28" s="269"/>
      <c r="F28" s="270"/>
      <c r="G28" s="268"/>
      <c r="H28" s="268"/>
      <c r="I28" s="269"/>
      <c r="J28" s="270"/>
      <c r="K28" s="453">
        <f t="shared" si="17"/>
        <v>0</v>
      </c>
      <c r="L28" s="454"/>
      <c r="M28" s="384"/>
      <c r="N28" s="72">
        <f t="shared" si="18"/>
        <v>0</v>
      </c>
      <c r="O28" s="73">
        <f t="shared" si="16"/>
        <v>0</v>
      </c>
      <c r="P28" s="74">
        <f t="shared" si="16"/>
        <v>0</v>
      </c>
      <c r="Q28" s="73">
        <f t="shared" si="16"/>
        <v>0</v>
      </c>
      <c r="R28" s="74">
        <f t="shared" si="16"/>
        <v>0</v>
      </c>
      <c r="S28" s="73">
        <f t="shared" si="16"/>
        <v>0</v>
      </c>
      <c r="T28" s="74">
        <f t="shared" si="16"/>
        <v>0</v>
      </c>
      <c r="U28" s="73">
        <f t="shared" si="16"/>
        <v>0</v>
      </c>
      <c r="V28" s="75">
        <f t="shared" si="19"/>
        <v>0</v>
      </c>
      <c r="W28" s="76">
        <f t="shared" si="20"/>
        <v>0</v>
      </c>
      <c r="X28" s="75">
        <f t="shared" si="21"/>
        <v>0</v>
      </c>
      <c r="Y28" s="76">
        <f t="shared" si="22"/>
        <v>0</v>
      </c>
      <c r="Z28" s="77">
        <f t="shared" si="23"/>
        <v>0</v>
      </c>
    </row>
    <row r="29" spans="1:26" ht="12.95" customHeight="1">
      <c r="A29" s="238" t="s">
        <v>51</v>
      </c>
      <c r="B29" s="293">
        <v>45946</v>
      </c>
      <c r="C29" s="268"/>
      <c r="D29" s="268"/>
      <c r="E29" s="269"/>
      <c r="F29" s="270"/>
      <c r="G29" s="268"/>
      <c r="H29" s="268"/>
      <c r="I29" s="269"/>
      <c r="J29" s="270"/>
      <c r="K29" s="453">
        <f t="shared" si="17"/>
        <v>0</v>
      </c>
      <c r="L29" s="454"/>
      <c r="M29" s="384"/>
      <c r="N29" s="72">
        <f t="shared" si="18"/>
        <v>0</v>
      </c>
      <c r="O29" s="73">
        <f t="shared" si="16"/>
        <v>0</v>
      </c>
      <c r="P29" s="74">
        <f t="shared" si="16"/>
        <v>0</v>
      </c>
      <c r="Q29" s="73">
        <f t="shared" si="16"/>
        <v>0</v>
      </c>
      <c r="R29" s="74">
        <f t="shared" si="16"/>
        <v>0</v>
      </c>
      <c r="S29" s="73">
        <f t="shared" si="16"/>
        <v>0</v>
      </c>
      <c r="T29" s="74">
        <f t="shared" si="16"/>
        <v>0</v>
      </c>
      <c r="U29" s="73">
        <f t="shared" si="16"/>
        <v>0</v>
      </c>
      <c r="V29" s="75">
        <f t="shared" si="19"/>
        <v>0</v>
      </c>
      <c r="W29" s="76">
        <f t="shared" si="20"/>
        <v>0</v>
      </c>
      <c r="X29" s="75">
        <f t="shared" si="21"/>
        <v>0</v>
      </c>
      <c r="Y29" s="76">
        <f t="shared" si="22"/>
        <v>0</v>
      </c>
      <c r="Z29" s="77">
        <f t="shared" si="23"/>
        <v>0</v>
      </c>
    </row>
    <row r="30" spans="1:26" ht="12.95" customHeight="1">
      <c r="A30" s="240" t="s">
        <v>10</v>
      </c>
      <c r="B30" s="293">
        <v>45947</v>
      </c>
      <c r="C30" s="241"/>
      <c r="D30" s="241"/>
      <c r="E30" s="242"/>
      <c r="F30" s="244"/>
      <c r="G30" s="241"/>
      <c r="H30" s="241"/>
      <c r="I30" s="242"/>
      <c r="J30" s="244"/>
      <c r="K30" s="453">
        <f t="shared" si="17"/>
        <v>0</v>
      </c>
      <c r="L30" s="454"/>
      <c r="M30" s="385"/>
      <c r="N30" s="72">
        <f t="shared" si="18"/>
        <v>0</v>
      </c>
      <c r="O30" s="73">
        <f t="shared" si="16"/>
        <v>0</v>
      </c>
      <c r="P30" s="74">
        <f t="shared" si="16"/>
        <v>0</v>
      </c>
      <c r="Q30" s="73">
        <f t="shared" si="16"/>
        <v>0</v>
      </c>
      <c r="R30" s="74">
        <f t="shared" si="16"/>
        <v>0</v>
      </c>
      <c r="S30" s="73">
        <f t="shared" si="16"/>
        <v>0</v>
      </c>
      <c r="T30" s="74">
        <f t="shared" si="16"/>
        <v>0</v>
      </c>
      <c r="U30" s="73">
        <f t="shared" si="16"/>
        <v>0</v>
      </c>
      <c r="V30" s="75">
        <f t="shared" si="19"/>
        <v>0</v>
      </c>
      <c r="W30" s="76">
        <f t="shared" si="20"/>
        <v>0</v>
      </c>
      <c r="X30" s="75">
        <f t="shared" si="21"/>
        <v>0</v>
      </c>
      <c r="Y30" s="76">
        <f t="shared" si="22"/>
        <v>0</v>
      </c>
      <c r="Z30" s="77">
        <f t="shared" si="23"/>
        <v>0</v>
      </c>
    </row>
    <row r="31" spans="1:26" ht="12.95" customHeight="1">
      <c r="A31" s="272" t="s">
        <v>13</v>
      </c>
      <c r="B31" s="310">
        <v>45948</v>
      </c>
      <c r="C31" s="249"/>
      <c r="D31" s="249"/>
      <c r="E31" s="250"/>
      <c r="F31" s="251"/>
      <c r="G31" s="249"/>
      <c r="H31" s="249"/>
      <c r="I31" s="250"/>
      <c r="J31" s="251"/>
      <c r="K31" s="520">
        <f t="shared" si="17"/>
        <v>0</v>
      </c>
      <c r="L31" s="521"/>
      <c r="M31" s="386"/>
      <c r="N31" s="72">
        <f t="shared" si="18"/>
        <v>0</v>
      </c>
      <c r="O31" s="73">
        <f t="shared" si="16"/>
        <v>0</v>
      </c>
      <c r="P31" s="74">
        <f t="shared" si="16"/>
        <v>0</v>
      </c>
      <c r="Q31" s="73">
        <f t="shared" si="16"/>
        <v>0</v>
      </c>
      <c r="R31" s="74">
        <f t="shared" si="16"/>
        <v>0</v>
      </c>
      <c r="S31" s="73">
        <f t="shared" si="16"/>
        <v>0</v>
      </c>
      <c r="T31" s="74">
        <f t="shared" si="16"/>
        <v>0</v>
      </c>
      <c r="U31" s="73">
        <f t="shared" si="16"/>
        <v>0</v>
      </c>
      <c r="V31" s="75">
        <f t="shared" si="19"/>
        <v>0</v>
      </c>
      <c r="W31" s="76">
        <f t="shared" si="20"/>
        <v>0</v>
      </c>
      <c r="X31" s="75">
        <f t="shared" si="21"/>
        <v>0</v>
      </c>
      <c r="Y31" s="76">
        <f t="shared" si="22"/>
        <v>0</v>
      </c>
      <c r="Z31" s="77">
        <f t="shared" si="23"/>
        <v>0</v>
      </c>
    </row>
    <row r="32" spans="1:26" ht="12.95" customHeight="1">
      <c r="A32" s="253" t="s">
        <v>56</v>
      </c>
      <c r="B32" s="310">
        <v>45949</v>
      </c>
      <c r="C32" s="255"/>
      <c r="D32" s="256"/>
      <c r="E32" s="257"/>
      <c r="F32" s="256"/>
      <c r="G32" s="257"/>
      <c r="H32" s="256"/>
      <c r="I32" s="257"/>
      <c r="J32" s="258"/>
      <c r="K32" s="522">
        <f t="shared" si="17"/>
        <v>0</v>
      </c>
      <c r="L32" s="523"/>
      <c r="M32" s="387"/>
      <c r="N32" s="102">
        <f t="shared" si="18"/>
        <v>0</v>
      </c>
      <c r="O32" s="103">
        <f t="shared" si="16"/>
        <v>0</v>
      </c>
      <c r="P32" s="104">
        <f t="shared" si="16"/>
        <v>0</v>
      </c>
      <c r="Q32" s="103">
        <f t="shared" si="16"/>
        <v>0</v>
      </c>
      <c r="R32" s="104">
        <f t="shared" si="16"/>
        <v>0</v>
      </c>
      <c r="S32" s="103">
        <f t="shared" si="16"/>
        <v>0</v>
      </c>
      <c r="T32" s="104">
        <f t="shared" si="16"/>
        <v>0</v>
      </c>
      <c r="U32" s="103">
        <f t="shared" si="16"/>
        <v>0</v>
      </c>
      <c r="V32" s="105">
        <f t="shared" si="19"/>
        <v>0</v>
      </c>
      <c r="W32" s="106">
        <f t="shared" si="20"/>
        <v>0</v>
      </c>
      <c r="X32" s="105">
        <f t="shared" si="21"/>
        <v>0</v>
      </c>
      <c r="Y32" s="106">
        <f t="shared" si="22"/>
        <v>0</v>
      </c>
      <c r="Z32" s="87">
        <f t="shared" si="23"/>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45950</v>
      </c>
      <c r="C34" s="273"/>
      <c r="D34" s="268"/>
      <c r="E34" s="269"/>
      <c r="F34" s="270"/>
      <c r="G34" s="268"/>
      <c r="H34" s="268"/>
      <c r="I34" s="269"/>
      <c r="J34" s="270"/>
      <c r="K34" s="518">
        <f>Z34/24</f>
        <v>0</v>
      </c>
      <c r="L34" s="519"/>
      <c r="M34" s="384"/>
      <c r="N34" s="95">
        <f>IF(C34&lt;&gt;"",C34,0)</f>
        <v>0</v>
      </c>
      <c r="O34" s="96">
        <f t="shared" ref="O34:U40" si="24">IF(D34&lt;&gt;"",D34,0)</f>
        <v>0</v>
      </c>
      <c r="P34" s="97">
        <f t="shared" si="24"/>
        <v>0</v>
      </c>
      <c r="Q34" s="96">
        <f t="shared" si="24"/>
        <v>0</v>
      </c>
      <c r="R34" s="97">
        <f t="shared" si="24"/>
        <v>0</v>
      </c>
      <c r="S34" s="96">
        <f t="shared" si="24"/>
        <v>0</v>
      </c>
      <c r="T34" s="97">
        <f t="shared" si="24"/>
        <v>0</v>
      </c>
      <c r="U34" s="96">
        <f t="shared" si="24"/>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45951</v>
      </c>
      <c r="C35" s="274"/>
      <c r="D35" s="241"/>
      <c r="E35" s="242"/>
      <c r="F35" s="244"/>
      <c r="G35" s="241"/>
      <c r="H35" s="241"/>
      <c r="I35" s="242"/>
      <c r="J35" s="270"/>
      <c r="K35" s="453">
        <f t="shared" ref="K35:K40" si="25">Z35/24</f>
        <v>0</v>
      </c>
      <c r="L35" s="454"/>
      <c r="M35" s="384"/>
      <c r="N35" s="72">
        <f t="shared" ref="N35:N40" si="26">IF(C35&lt;&gt;"",C35,0)</f>
        <v>0</v>
      </c>
      <c r="O35" s="73">
        <f t="shared" si="24"/>
        <v>0</v>
      </c>
      <c r="P35" s="74">
        <f t="shared" si="24"/>
        <v>0</v>
      </c>
      <c r="Q35" s="73">
        <f t="shared" si="24"/>
        <v>0</v>
      </c>
      <c r="R35" s="74">
        <f t="shared" si="24"/>
        <v>0</v>
      </c>
      <c r="S35" s="73">
        <f t="shared" si="24"/>
        <v>0</v>
      </c>
      <c r="T35" s="74">
        <f t="shared" si="24"/>
        <v>0</v>
      </c>
      <c r="U35" s="73">
        <f t="shared" si="24"/>
        <v>0</v>
      </c>
      <c r="V35" s="75">
        <f t="shared" ref="V35:V40" si="27">TIMEVALUE(N35&amp;":"&amp;O35)*24</f>
        <v>0</v>
      </c>
      <c r="W35" s="76">
        <f t="shared" ref="W35:W40" si="28">TIMEVALUE(P35&amp;":"&amp;Q35)*24</f>
        <v>0</v>
      </c>
      <c r="X35" s="75">
        <f t="shared" ref="X35:X40" si="29">TIMEVALUE(R35&amp;":"&amp;S35)*24</f>
        <v>0</v>
      </c>
      <c r="Y35" s="76">
        <f t="shared" ref="Y35:Y40" si="30">TIMEVALUE(T35&amp;":"&amp;U35)*24</f>
        <v>0</v>
      </c>
      <c r="Z35" s="77">
        <f t="shared" ref="Z35:Z40" si="31">(W35-V35)+(Y35-X35)</f>
        <v>0</v>
      </c>
    </row>
    <row r="36" spans="1:26" ht="12.95" customHeight="1">
      <c r="A36" s="238" t="s">
        <v>55</v>
      </c>
      <c r="B36" s="293">
        <v>45952</v>
      </c>
      <c r="C36" s="274"/>
      <c r="D36" s="241"/>
      <c r="E36" s="242"/>
      <c r="F36" s="244"/>
      <c r="G36" s="241"/>
      <c r="H36" s="241"/>
      <c r="I36" s="242"/>
      <c r="J36" s="270"/>
      <c r="K36" s="453">
        <f t="shared" si="25"/>
        <v>0</v>
      </c>
      <c r="L36" s="454"/>
      <c r="M36" s="384"/>
      <c r="N36" s="72">
        <f t="shared" si="26"/>
        <v>0</v>
      </c>
      <c r="O36" s="73">
        <f t="shared" si="24"/>
        <v>0</v>
      </c>
      <c r="P36" s="74">
        <f t="shared" si="24"/>
        <v>0</v>
      </c>
      <c r="Q36" s="73">
        <f t="shared" si="24"/>
        <v>0</v>
      </c>
      <c r="R36" s="74">
        <f t="shared" si="24"/>
        <v>0</v>
      </c>
      <c r="S36" s="73">
        <f t="shared" si="24"/>
        <v>0</v>
      </c>
      <c r="T36" s="74">
        <f t="shared" si="24"/>
        <v>0</v>
      </c>
      <c r="U36" s="73">
        <f t="shared" si="24"/>
        <v>0</v>
      </c>
      <c r="V36" s="75">
        <f t="shared" si="27"/>
        <v>0</v>
      </c>
      <c r="W36" s="76">
        <f t="shared" si="28"/>
        <v>0</v>
      </c>
      <c r="X36" s="75">
        <f t="shared" si="29"/>
        <v>0</v>
      </c>
      <c r="Y36" s="76">
        <f t="shared" si="30"/>
        <v>0</v>
      </c>
      <c r="Z36" s="77">
        <f t="shared" si="31"/>
        <v>0</v>
      </c>
    </row>
    <row r="37" spans="1:26" ht="12.95" customHeight="1">
      <c r="A37" s="238" t="s">
        <v>51</v>
      </c>
      <c r="B37" s="293">
        <v>45953</v>
      </c>
      <c r="C37" s="274"/>
      <c r="D37" s="241"/>
      <c r="E37" s="242"/>
      <c r="F37" s="244"/>
      <c r="G37" s="241"/>
      <c r="H37" s="241"/>
      <c r="I37" s="242"/>
      <c r="J37" s="270"/>
      <c r="K37" s="453">
        <f t="shared" si="25"/>
        <v>0</v>
      </c>
      <c r="L37" s="454"/>
      <c r="M37" s="384"/>
      <c r="N37" s="72">
        <f t="shared" si="26"/>
        <v>0</v>
      </c>
      <c r="O37" s="73">
        <f t="shared" si="24"/>
        <v>0</v>
      </c>
      <c r="P37" s="74">
        <f t="shared" si="24"/>
        <v>0</v>
      </c>
      <c r="Q37" s="73">
        <f t="shared" si="24"/>
        <v>0</v>
      </c>
      <c r="R37" s="74">
        <f t="shared" si="24"/>
        <v>0</v>
      </c>
      <c r="S37" s="73">
        <f t="shared" si="24"/>
        <v>0</v>
      </c>
      <c r="T37" s="74">
        <f t="shared" si="24"/>
        <v>0</v>
      </c>
      <c r="U37" s="73">
        <f t="shared" si="24"/>
        <v>0</v>
      </c>
      <c r="V37" s="75">
        <f t="shared" si="27"/>
        <v>0</v>
      </c>
      <c r="W37" s="76">
        <f t="shared" si="28"/>
        <v>0</v>
      </c>
      <c r="X37" s="75">
        <f t="shared" si="29"/>
        <v>0</v>
      </c>
      <c r="Y37" s="76">
        <f t="shared" si="30"/>
        <v>0</v>
      </c>
      <c r="Z37" s="77">
        <f t="shared" si="31"/>
        <v>0</v>
      </c>
    </row>
    <row r="38" spans="1:26" ht="12.95" customHeight="1">
      <c r="A38" s="240" t="s">
        <v>10</v>
      </c>
      <c r="B38" s="293">
        <v>45954</v>
      </c>
      <c r="C38" s="241"/>
      <c r="D38" s="241"/>
      <c r="E38" s="242"/>
      <c r="F38" s="244"/>
      <c r="G38" s="241"/>
      <c r="H38" s="241"/>
      <c r="I38" s="242"/>
      <c r="J38" s="244"/>
      <c r="K38" s="453">
        <f t="shared" si="25"/>
        <v>0</v>
      </c>
      <c r="L38" s="454"/>
      <c r="M38" s="385"/>
      <c r="N38" s="72">
        <f t="shared" si="26"/>
        <v>0</v>
      </c>
      <c r="O38" s="73">
        <f t="shared" si="24"/>
        <v>0</v>
      </c>
      <c r="P38" s="74">
        <f t="shared" si="24"/>
        <v>0</v>
      </c>
      <c r="Q38" s="73">
        <f t="shared" si="24"/>
        <v>0</v>
      </c>
      <c r="R38" s="74">
        <f t="shared" si="24"/>
        <v>0</v>
      </c>
      <c r="S38" s="73">
        <f t="shared" si="24"/>
        <v>0</v>
      </c>
      <c r="T38" s="74">
        <f t="shared" si="24"/>
        <v>0</v>
      </c>
      <c r="U38" s="73">
        <f t="shared" si="24"/>
        <v>0</v>
      </c>
      <c r="V38" s="75">
        <f t="shared" si="27"/>
        <v>0</v>
      </c>
      <c r="W38" s="76">
        <f t="shared" si="28"/>
        <v>0</v>
      </c>
      <c r="X38" s="75">
        <f t="shared" si="29"/>
        <v>0</v>
      </c>
      <c r="Y38" s="76">
        <f t="shared" si="30"/>
        <v>0</v>
      </c>
      <c r="Z38" s="77">
        <f t="shared" si="31"/>
        <v>0</v>
      </c>
    </row>
    <row r="39" spans="1:26" ht="12.95" customHeight="1">
      <c r="A39" s="246" t="s">
        <v>13</v>
      </c>
      <c r="B39" s="310">
        <v>45955</v>
      </c>
      <c r="C39" s="248"/>
      <c r="D39" s="249"/>
      <c r="E39" s="250"/>
      <c r="F39" s="249"/>
      <c r="G39" s="250"/>
      <c r="H39" s="249"/>
      <c r="I39" s="250"/>
      <c r="J39" s="251"/>
      <c r="K39" s="520">
        <f t="shared" si="25"/>
        <v>0</v>
      </c>
      <c r="L39" s="521"/>
      <c r="M39" s="388"/>
      <c r="N39" s="72">
        <f t="shared" si="26"/>
        <v>0</v>
      </c>
      <c r="O39" s="73">
        <f t="shared" si="24"/>
        <v>0</v>
      </c>
      <c r="P39" s="74">
        <f t="shared" si="24"/>
        <v>0</v>
      </c>
      <c r="Q39" s="73">
        <f t="shared" si="24"/>
        <v>0</v>
      </c>
      <c r="R39" s="74">
        <f t="shared" si="24"/>
        <v>0</v>
      </c>
      <c r="S39" s="73">
        <f t="shared" si="24"/>
        <v>0</v>
      </c>
      <c r="T39" s="74">
        <f t="shared" si="24"/>
        <v>0</v>
      </c>
      <c r="U39" s="73">
        <f t="shared" si="24"/>
        <v>0</v>
      </c>
      <c r="V39" s="75">
        <f t="shared" si="27"/>
        <v>0</v>
      </c>
      <c r="W39" s="76">
        <f t="shared" si="28"/>
        <v>0</v>
      </c>
      <c r="X39" s="75">
        <f t="shared" si="29"/>
        <v>0</v>
      </c>
      <c r="Y39" s="76">
        <f t="shared" si="30"/>
        <v>0</v>
      </c>
      <c r="Z39" s="77">
        <f t="shared" si="31"/>
        <v>0</v>
      </c>
    </row>
    <row r="40" spans="1:26" ht="12.95" customHeight="1">
      <c r="A40" s="253" t="s">
        <v>56</v>
      </c>
      <c r="B40" s="310">
        <v>45956</v>
      </c>
      <c r="C40" s="255"/>
      <c r="D40" s="256"/>
      <c r="E40" s="257"/>
      <c r="F40" s="256"/>
      <c r="G40" s="257"/>
      <c r="H40" s="256"/>
      <c r="I40" s="257"/>
      <c r="J40" s="258"/>
      <c r="K40" s="522">
        <f t="shared" si="25"/>
        <v>0</v>
      </c>
      <c r="L40" s="523"/>
      <c r="M40" s="387"/>
      <c r="N40" s="102">
        <f t="shared" si="26"/>
        <v>0</v>
      </c>
      <c r="O40" s="103">
        <f t="shared" si="24"/>
        <v>0</v>
      </c>
      <c r="P40" s="104">
        <f t="shared" si="24"/>
        <v>0</v>
      </c>
      <c r="Q40" s="103">
        <f t="shared" si="24"/>
        <v>0</v>
      </c>
      <c r="R40" s="104">
        <f t="shared" si="24"/>
        <v>0</v>
      </c>
      <c r="S40" s="103">
        <f t="shared" si="24"/>
        <v>0</v>
      </c>
      <c r="T40" s="104">
        <f t="shared" si="24"/>
        <v>0</v>
      </c>
      <c r="U40" s="103">
        <f t="shared" si="24"/>
        <v>0</v>
      </c>
      <c r="V40" s="105">
        <f t="shared" si="27"/>
        <v>0</v>
      </c>
      <c r="W40" s="106">
        <f t="shared" si="28"/>
        <v>0</v>
      </c>
      <c r="X40" s="105">
        <f t="shared" si="29"/>
        <v>0</v>
      </c>
      <c r="Y40" s="106">
        <f t="shared" si="30"/>
        <v>0</v>
      </c>
      <c r="Z40" s="87">
        <f t="shared" si="31"/>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293">
        <v>45957</v>
      </c>
      <c r="C42" s="268"/>
      <c r="D42" s="268"/>
      <c r="E42" s="269"/>
      <c r="F42" s="270"/>
      <c r="G42" s="268"/>
      <c r="H42" s="268"/>
      <c r="I42" s="269"/>
      <c r="J42" s="270"/>
      <c r="K42" s="518">
        <f>Z42/24</f>
        <v>0</v>
      </c>
      <c r="L42" s="519"/>
      <c r="M42" s="389"/>
      <c r="N42" s="95">
        <f>IF(C42&lt;&gt;"",C42,0)</f>
        <v>0</v>
      </c>
      <c r="O42" s="96">
        <f t="shared" ref="O42:U48" si="32">IF(D42&lt;&gt;"",D42,0)</f>
        <v>0</v>
      </c>
      <c r="P42" s="97">
        <f t="shared" si="32"/>
        <v>0</v>
      </c>
      <c r="Q42" s="96">
        <f t="shared" si="32"/>
        <v>0</v>
      </c>
      <c r="R42" s="97">
        <f t="shared" si="32"/>
        <v>0</v>
      </c>
      <c r="S42" s="96">
        <f t="shared" si="32"/>
        <v>0</v>
      </c>
      <c r="T42" s="97">
        <f t="shared" si="32"/>
        <v>0</v>
      </c>
      <c r="U42" s="96">
        <f t="shared" si="32"/>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45958</v>
      </c>
      <c r="C43" s="268"/>
      <c r="D43" s="268"/>
      <c r="E43" s="269"/>
      <c r="F43" s="270"/>
      <c r="G43" s="268"/>
      <c r="H43" s="268"/>
      <c r="I43" s="269"/>
      <c r="J43" s="270"/>
      <c r="K43" s="453">
        <f t="shared" ref="K43:K48" si="33">Z43/24</f>
        <v>0</v>
      </c>
      <c r="L43" s="454"/>
      <c r="M43" s="384"/>
      <c r="N43" s="72">
        <f t="shared" ref="N43:N48" si="34">IF(C43&lt;&gt;"",C43,0)</f>
        <v>0</v>
      </c>
      <c r="O43" s="73">
        <f t="shared" si="32"/>
        <v>0</v>
      </c>
      <c r="P43" s="74">
        <f t="shared" si="32"/>
        <v>0</v>
      </c>
      <c r="Q43" s="73">
        <f t="shared" si="32"/>
        <v>0</v>
      </c>
      <c r="R43" s="74">
        <f t="shared" si="32"/>
        <v>0</v>
      </c>
      <c r="S43" s="73">
        <f t="shared" si="32"/>
        <v>0</v>
      </c>
      <c r="T43" s="74">
        <f t="shared" si="32"/>
        <v>0</v>
      </c>
      <c r="U43" s="73">
        <f t="shared" si="32"/>
        <v>0</v>
      </c>
      <c r="V43" s="75">
        <f t="shared" ref="V43:V48" si="35">TIMEVALUE(N43&amp;":"&amp;O43)*24</f>
        <v>0</v>
      </c>
      <c r="W43" s="76">
        <f t="shared" ref="W43:W48" si="36">TIMEVALUE(P43&amp;":"&amp;Q43)*24</f>
        <v>0</v>
      </c>
      <c r="X43" s="75">
        <f t="shared" ref="X43:X48" si="37">TIMEVALUE(R43&amp;":"&amp;S43)*24</f>
        <v>0</v>
      </c>
      <c r="Y43" s="76">
        <f t="shared" ref="Y43:Y48" si="38">TIMEVALUE(T43&amp;":"&amp;U43)*24</f>
        <v>0</v>
      </c>
      <c r="Z43" s="77">
        <f t="shared" ref="Z43:Z48" si="39">(W43-V43)+(Y43-X43)</f>
        <v>0</v>
      </c>
    </row>
    <row r="44" spans="1:26" ht="12.95" customHeight="1">
      <c r="A44" s="238" t="s">
        <v>55</v>
      </c>
      <c r="B44" s="293">
        <v>45959</v>
      </c>
      <c r="C44" s="268"/>
      <c r="D44" s="268"/>
      <c r="E44" s="269"/>
      <c r="F44" s="270"/>
      <c r="G44" s="268"/>
      <c r="H44" s="268"/>
      <c r="I44" s="269"/>
      <c r="J44" s="270"/>
      <c r="K44" s="453">
        <f t="shared" si="33"/>
        <v>0</v>
      </c>
      <c r="L44" s="454"/>
      <c r="M44" s="384"/>
      <c r="N44" s="72">
        <f t="shared" si="34"/>
        <v>0</v>
      </c>
      <c r="O44" s="73">
        <f t="shared" si="32"/>
        <v>0</v>
      </c>
      <c r="P44" s="74">
        <f t="shared" si="32"/>
        <v>0</v>
      </c>
      <c r="Q44" s="73">
        <f t="shared" si="32"/>
        <v>0</v>
      </c>
      <c r="R44" s="74">
        <f t="shared" si="32"/>
        <v>0</v>
      </c>
      <c r="S44" s="73">
        <f t="shared" si="32"/>
        <v>0</v>
      </c>
      <c r="T44" s="74">
        <f t="shared" si="32"/>
        <v>0</v>
      </c>
      <c r="U44" s="73">
        <f t="shared" si="32"/>
        <v>0</v>
      </c>
      <c r="V44" s="75">
        <f t="shared" si="35"/>
        <v>0</v>
      </c>
      <c r="W44" s="76">
        <f t="shared" si="36"/>
        <v>0</v>
      </c>
      <c r="X44" s="75">
        <f t="shared" si="37"/>
        <v>0</v>
      </c>
      <c r="Y44" s="76">
        <f t="shared" si="38"/>
        <v>0</v>
      </c>
      <c r="Z44" s="77">
        <f t="shared" si="39"/>
        <v>0</v>
      </c>
    </row>
    <row r="45" spans="1:26" ht="12.95" customHeight="1">
      <c r="A45" s="238" t="s">
        <v>51</v>
      </c>
      <c r="B45" s="293">
        <v>45960</v>
      </c>
      <c r="C45" s="268"/>
      <c r="D45" s="268"/>
      <c r="E45" s="269"/>
      <c r="F45" s="270"/>
      <c r="G45" s="268"/>
      <c r="H45" s="268"/>
      <c r="I45" s="269"/>
      <c r="J45" s="270"/>
      <c r="K45" s="453">
        <f t="shared" si="33"/>
        <v>0</v>
      </c>
      <c r="L45" s="454"/>
      <c r="M45" s="444"/>
      <c r="N45" s="72">
        <f t="shared" si="34"/>
        <v>0</v>
      </c>
      <c r="O45" s="73">
        <f t="shared" si="32"/>
        <v>0</v>
      </c>
      <c r="P45" s="74">
        <f t="shared" si="32"/>
        <v>0</v>
      </c>
      <c r="Q45" s="73">
        <f t="shared" si="32"/>
        <v>0</v>
      </c>
      <c r="R45" s="74">
        <f t="shared" si="32"/>
        <v>0</v>
      </c>
      <c r="S45" s="73">
        <f t="shared" si="32"/>
        <v>0</v>
      </c>
      <c r="T45" s="74">
        <f t="shared" si="32"/>
        <v>0</v>
      </c>
      <c r="U45" s="73">
        <f t="shared" si="32"/>
        <v>0</v>
      </c>
      <c r="V45" s="75">
        <f t="shared" si="35"/>
        <v>0</v>
      </c>
      <c r="W45" s="76">
        <f t="shared" si="36"/>
        <v>0</v>
      </c>
      <c r="X45" s="75">
        <f t="shared" si="37"/>
        <v>0</v>
      </c>
      <c r="Y45" s="76">
        <f t="shared" si="38"/>
        <v>0</v>
      </c>
      <c r="Z45" s="77">
        <f t="shared" si="39"/>
        <v>0</v>
      </c>
    </row>
    <row r="46" spans="1:26" ht="12.95" customHeight="1">
      <c r="A46" s="240" t="s">
        <v>10</v>
      </c>
      <c r="B46" s="293">
        <v>45961</v>
      </c>
      <c r="C46" s="241"/>
      <c r="D46" s="241"/>
      <c r="E46" s="242"/>
      <c r="F46" s="244"/>
      <c r="G46" s="241"/>
      <c r="H46" s="241"/>
      <c r="I46" s="242"/>
      <c r="J46" s="244"/>
      <c r="K46" s="516">
        <f t="shared" si="33"/>
        <v>0</v>
      </c>
      <c r="L46" s="517"/>
      <c r="M46" s="384" t="s">
        <v>83</v>
      </c>
      <c r="N46" s="72">
        <f t="shared" si="34"/>
        <v>0</v>
      </c>
      <c r="O46" s="73">
        <f t="shared" si="32"/>
        <v>0</v>
      </c>
      <c r="P46" s="74">
        <f t="shared" si="32"/>
        <v>0</v>
      </c>
      <c r="Q46" s="73">
        <f t="shared" si="32"/>
        <v>0</v>
      </c>
      <c r="R46" s="74">
        <f t="shared" si="32"/>
        <v>0</v>
      </c>
      <c r="S46" s="73">
        <f t="shared" si="32"/>
        <v>0</v>
      </c>
      <c r="T46" s="74">
        <f t="shared" si="32"/>
        <v>0</v>
      </c>
      <c r="U46" s="73">
        <f t="shared" si="32"/>
        <v>0</v>
      </c>
      <c r="V46" s="75">
        <f t="shared" si="35"/>
        <v>0</v>
      </c>
      <c r="W46" s="76">
        <f t="shared" si="36"/>
        <v>0</v>
      </c>
      <c r="X46" s="75">
        <f t="shared" si="37"/>
        <v>0</v>
      </c>
      <c r="Y46" s="76">
        <f t="shared" si="38"/>
        <v>0</v>
      </c>
      <c r="Z46" s="77">
        <f t="shared" si="39"/>
        <v>0</v>
      </c>
    </row>
    <row r="47" spans="1:26" ht="12.95" customHeight="1">
      <c r="A47" s="246" t="s">
        <v>13</v>
      </c>
      <c r="B47" s="310"/>
      <c r="C47" s="248"/>
      <c r="D47" s="249"/>
      <c r="E47" s="250"/>
      <c r="F47" s="249"/>
      <c r="G47" s="250"/>
      <c r="H47" s="249"/>
      <c r="I47" s="250"/>
      <c r="J47" s="251"/>
      <c r="K47" s="541">
        <f t="shared" si="33"/>
        <v>0</v>
      </c>
      <c r="L47" s="542"/>
      <c r="M47" s="386"/>
      <c r="N47" s="72">
        <f t="shared" si="34"/>
        <v>0</v>
      </c>
      <c r="O47" s="73">
        <f t="shared" si="32"/>
        <v>0</v>
      </c>
      <c r="P47" s="74">
        <f t="shared" si="32"/>
        <v>0</v>
      </c>
      <c r="Q47" s="73">
        <f t="shared" si="32"/>
        <v>0</v>
      </c>
      <c r="R47" s="74">
        <f t="shared" si="32"/>
        <v>0</v>
      </c>
      <c r="S47" s="73">
        <f t="shared" si="32"/>
        <v>0</v>
      </c>
      <c r="T47" s="74">
        <f t="shared" si="32"/>
        <v>0</v>
      </c>
      <c r="U47" s="73">
        <f t="shared" si="32"/>
        <v>0</v>
      </c>
      <c r="V47" s="75">
        <f t="shared" si="35"/>
        <v>0</v>
      </c>
      <c r="W47" s="76">
        <f t="shared" si="36"/>
        <v>0</v>
      </c>
      <c r="X47" s="75">
        <f t="shared" si="37"/>
        <v>0</v>
      </c>
      <c r="Y47" s="76">
        <f t="shared" si="38"/>
        <v>0</v>
      </c>
      <c r="Z47" s="77">
        <f t="shared" si="39"/>
        <v>0</v>
      </c>
    </row>
    <row r="48" spans="1:26" ht="12.95" customHeight="1">
      <c r="A48" s="275" t="s">
        <v>56</v>
      </c>
      <c r="B48" s="254"/>
      <c r="C48" s="306"/>
      <c r="D48" s="307"/>
      <c r="E48" s="308"/>
      <c r="F48" s="307"/>
      <c r="G48" s="308"/>
      <c r="H48" s="307"/>
      <c r="I48" s="308"/>
      <c r="J48" s="309"/>
      <c r="K48" s="539">
        <f t="shared" si="33"/>
        <v>0</v>
      </c>
      <c r="L48" s="540"/>
      <c r="M48" s="386"/>
      <c r="N48" s="102">
        <f t="shared" si="34"/>
        <v>0</v>
      </c>
      <c r="O48" s="103">
        <f t="shared" si="32"/>
        <v>0</v>
      </c>
      <c r="P48" s="104">
        <f t="shared" si="32"/>
        <v>0</v>
      </c>
      <c r="Q48" s="103">
        <f t="shared" si="32"/>
        <v>0</v>
      </c>
      <c r="R48" s="104">
        <f t="shared" si="32"/>
        <v>0</v>
      </c>
      <c r="S48" s="103">
        <f t="shared" si="32"/>
        <v>0</v>
      </c>
      <c r="T48" s="104">
        <f t="shared" si="32"/>
        <v>0</v>
      </c>
      <c r="U48" s="103">
        <f t="shared" si="32"/>
        <v>0</v>
      </c>
      <c r="V48" s="105">
        <f t="shared" si="35"/>
        <v>0</v>
      </c>
      <c r="W48" s="106">
        <f t="shared" si="36"/>
        <v>0</v>
      </c>
      <c r="X48" s="105">
        <f t="shared" si="37"/>
        <v>0</v>
      </c>
      <c r="Y48" s="106">
        <f t="shared" si="38"/>
        <v>0</v>
      </c>
      <c r="Z48" s="87">
        <f t="shared" si="39"/>
        <v>0</v>
      </c>
    </row>
    <row r="49" spans="1:26" ht="12.95" customHeight="1" thickBot="1">
      <c r="A49" s="260"/>
      <c r="B49" s="261"/>
      <c r="C49" s="262"/>
      <c r="D49" s="262"/>
      <c r="E49" s="262"/>
      <c r="F49" s="262"/>
      <c r="G49" s="263"/>
      <c r="H49" s="264"/>
      <c r="I49" s="265" t="s">
        <v>57</v>
      </c>
      <c r="J49" s="266"/>
      <c r="K49" s="510" t="str">
        <f>IF(X49&gt;19,"&gt; 19 h",IF(X49&lt;0,TEXT(ABS(X49/24),"-[h]:mm"),TEXT(ABS(X49/24),"[h]:mm")))</f>
        <v>0:00</v>
      </c>
      <c r="L49" s="511"/>
      <c r="M49" s="267"/>
      <c r="N49" s="88" t="s">
        <v>19</v>
      </c>
      <c r="O49" s="89"/>
      <c r="P49" s="89"/>
      <c r="Q49" s="89"/>
      <c r="R49" s="90"/>
      <c r="S49" s="91"/>
      <c r="T49" s="91"/>
      <c r="U49" s="92"/>
      <c r="V49" s="93"/>
      <c r="W49" s="94" t="s">
        <v>11</v>
      </c>
      <c r="X49" s="474">
        <f>Z42+Z43+Z44+Z45+Z46+Z47+Z48</f>
        <v>0</v>
      </c>
      <c r="Y49" s="475"/>
      <c r="Z49" s="91"/>
    </row>
    <row r="50" spans="1:26" ht="14.25" customHeight="1">
      <c r="A50" s="276"/>
      <c r="B50" s="277"/>
      <c r="C50" s="278"/>
      <c r="D50" s="278"/>
      <c r="E50" s="278"/>
      <c r="F50" s="278"/>
      <c r="G50" s="279"/>
      <c r="H50" s="280" t="s">
        <v>58</v>
      </c>
      <c r="I50" s="279"/>
      <c r="J50" s="280"/>
      <c r="K50" s="554" t="str">
        <f>IF(X50&lt;&gt;V2,"&lt;&gt; AV-Std.",IF(X50&lt;0,TEXT(ABS(X50/24),"-[h]:mm"),TEXT(ABS(X50/24),"[h]:mm")))</f>
        <v>0:00</v>
      </c>
      <c r="L50" s="555"/>
      <c r="M50" s="281"/>
      <c r="N50" s="108"/>
      <c r="O50" s="108"/>
      <c r="P50" s="91"/>
      <c r="Q50" s="109">
        <f>N50+O50</f>
        <v>0</v>
      </c>
      <c r="R50" s="91"/>
      <c r="S50" s="91"/>
      <c r="T50" s="91"/>
      <c r="U50" s="110"/>
      <c r="V50" s="110"/>
      <c r="W50" s="111" t="s">
        <v>12</v>
      </c>
      <c r="X50" s="506">
        <f>X17+X25+X33+X41+X49</f>
        <v>0</v>
      </c>
      <c r="Y50" s="507"/>
      <c r="Z50" s="91"/>
    </row>
    <row r="51" spans="1:26" ht="7.5" customHeight="1">
      <c r="A51" s="282"/>
      <c r="B51" s="332"/>
      <c r="C51" s="333"/>
      <c r="D51" s="333"/>
      <c r="E51" s="333"/>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8" t="s">
        <v>59</v>
      </c>
      <c r="B52" s="283"/>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2"/>
      <c r="B53" s="334"/>
      <c r="C53" s="284"/>
      <c r="D53" s="284"/>
      <c r="E53" s="284"/>
      <c r="F53" s="284"/>
      <c r="G53" s="285"/>
      <c r="H53" s="286"/>
      <c r="I53" s="285"/>
      <c r="J53" s="286"/>
      <c r="K53" s="287"/>
      <c r="L53" s="287"/>
      <c r="M53" s="211"/>
      <c r="N53" s="108"/>
      <c r="O53" s="108"/>
      <c r="P53" s="91"/>
      <c r="Q53" s="127"/>
      <c r="R53" s="91"/>
      <c r="S53" s="91"/>
      <c r="T53" s="91"/>
      <c r="U53" s="128"/>
      <c r="V53" s="128"/>
      <c r="W53" s="129"/>
      <c r="X53" s="130"/>
      <c r="Y53" s="130"/>
      <c r="Z53" s="91"/>
    </row>
    <row r="54" spans="1:26" ht="12" customHeight="1">
      <c r="A54" s="289"/>
      <c r="B54" s="289"/>
      <c r="C54" s="289"/>
      <c r="D54" s="289"/>
      <c r="E54" s="289"/>
      <c r="F54" s="289"/>
      <c r="G54" s="289"/>
      <c r="H54" s="289"/>
      <c r="I54" s="289"/>
      <c r="J54" s="289"/>
      <c r="K54" s="290"/>
      <c r="L54" s="289"/>
      <c r="M54" s="289"/>
      <c r="N54" s="113"/>
      <c r="O54" s="113"/>
      <c r="P54" s="113"/>
      <c r="Q54" s="113"/>
      <c r="R54" s="113"/>
      <c r="S54" s="113"/>
      <c r="T54" s="113"/>
      <c r="U54" s="113"/>
      <c r="V54" s="113"/>
      <c r="W54" s="113"/>
      <c r="X54" s="113"/>
      <c r="Y54" s="113"/>
      <c r="Z54" s="49"/>
    </row>
    <row r="55" spans="1:26" ht="7.5" customHeight="1">
      <c r="A55" s="291"/>
      <c r="B55" s="291"/>
      <c r="C55" s="292"/>
      <c r="D55" s="289"/>
      <c r="E55" s="289"/>
      <c r="F55" s="289"/>
      <c r="G55" s="291"/>
      <c r="H55" s="291"/>
      <c r="I55" s="291"/>
      <c r="J55" s="291"/>
      <c r="K55" s="290"/>
      <c r="L55" s="289"/>
      <c r="M55" s="291"/>
      <c r="N55" s="113"/>
      <c r="O55" s="113"/>
      <c r="P55" s="113"/>
      <c r="Q55" s="113"/>
      <c r="R55" s="113"/>
      <c r="S55" s="113"/>
      <c r="T55" s="113"/>
      <c r="U55" s="113"/>
      <c r="V55" s="113"/>
      <c r="W55" s="113"/>
      <c r="X55" s="113"/>
      <c r="Y55" s="113"/>
      <c r="Z55" s="49"/>
    </row>
    <row r="56" spans="1:26" ht="12" customHeight="1">
      <c r="A56" s="290" t="s">
        <v>60</v>
      </c>
      <c r="B56" s="289"/>
      <c r="C56" s="289"/>
      <c r="D56" s="529" t="s">
        <v>49</v>
      </c>
      <c r="E56" s="529"/>
      <c r="F56" s="289"/>
      <c r="G56" s="290" t="s">
        <v>62</v>
      </c>
      <c r="H56" s="290"/>
      <c r="I56" s="289"/>
      <c r="J56" s="289"/>
      <c r="K56" s="290"/>
      <c r="L56" s="289"/>
      <c r="M56" s="290" t="s">
        <v>64</v>
      </c>
      <c r="N56" s="113"/>
      <c r="O56" s="113"/>
      <c r="P56" s="113"/>
      <c r="Q56" s="113"/>
      <c r="R56" s="120"/>
      <c r="S56" s="120"/>
      <c r="T56" s="113"/>
      <c r="U56" s="113"/>
      <c r="V56" s="113"/>
      <c r="W56" s="113"/>
      <c r="X56" s="113"/>
      <c r="Y56" s="113"/>
      <c r="Z56" s="49"/>
    </row>
    <row r="57" spans="1:26" ht="12" customHeight="1">
      <c r="A57" s="290" t="s">
        <v>61</v>
      </c>
      <c r="B57" s="289"/>
      <c r="C57" s="289"/>
      <c r="D57" s="289"/>
      <c r="E57" s="289"/>
      <c r="F57" s="289"/>
      <c r="G57" s="290" t="s">
        <v>63</v>
      </c>
      <c r="H57" s="289"/>
      <c r="I57" s="289"/>
      <c r="J57" s="289"/>
      <c r="K57" s="290"/>
      <c r="L57" s="289"/>
      <c r="M57" s="290"/>
      <c r="N57" s="113"/>
      <c r="O57" s="113"/>
      <c r="P57" s="113"/>
      <c r="Q57" s="113"/>
      <c r="R57" s="113"/>
      <c r="S57" s="113"/>
      <c r="T57" s="113"/>
      <c r="U57" s="113"/>
      <c r="V57" s="113"/>
      <c r="W57" s="113"/>
      <c r="X57" s="113"/>
      <c r="Y57" s="113"/>
      <c r="Z57" s="49"/>
    </row>
    <row r="58" spans="1:26" ht="9.75" customHeight="1">
      <c r="A58" s="115"/>
      <c r="B58" s="116"/>
      <c r="C58" s="112"/>
      <c r="D58" s="112"/>
      <c r="E58" s="112"/>
      <c r="F58" s="112"/>
      <c r="G58" s="112"/>
      <c r="H58" s="112"/>
      <c r="I58" s="112"/>
      <c r="J58" s="112"/>
      <c r="K58" s="113"/>
      <c r="L58" s="112"/>
      <c r="M58" s="112"/>
      <c r="N58" s="113"/>
      <c r="O58" s="113"/>
      <c r="P58" s="113"/>
      <c r="Q58" s="113"/>
      <c r="R58" s="113"/>
      <c r="S58" s="113"/>
      <c r="T58" s="113"/>
      <c r="U58" s="113"/>
      <c r="V58" s="113"/>
      <c r="W58" s="113"/>
      <c r="X58" s="113"/>
      <c r="Y58" s="113"/>
      <c r="Z58" s="49"/>
    </row>
    <row r="59" spans="1:26" ht="9.75" customHeight="1">
      <c r="A59" s="117"/>
      <c r="B59" s="118"/>
      <c r="C59" s="112"/>
      <c r="D59" s="112"/>
      <c r="E59" s="112"/>
      <c r="F59" s="112"/>
      <c r="G59" s="112"/>
      <c r="H59" s="112"/>
      <c r="I59" s="112"/>
      <c r="J59" s="112"/>
      <c r="K59" s="113"/>
      <c r="L59" s="112"/>
      <c r="M59" s="112"/>
      <c r="N59" s="113"/>
      <c r="O59" s="113"/>
      <c r="P59" s="113"/>
      <c r="Q59" s="113"/>
      <c r="R59" s="113"/>
      <c r="S59" s="113"/>
      <c r="T59" s="113"/>
      <c r="U59" s="113"/>
      <c r="V59" s="113"/>
      <c r="W59" s="113"/>
      <c r="X59" s="113"/>
      <c r="Y59" s="113"/>
      <c r="Z59" s="49"/>
    </row>
  </sheetData>
  <sheetProtection algorithmName="SHA-512" hashValue="e2AmE2fBcgt75/98CmFFMsXFv5rJUMYipAyW6Rn3AP7OHWQmzzykPzmHWio0iYzJB67Y73Dk9DpJQIptjZ5qdw==" saltValue="ZlDjvcxpl56y7HbJzrUTxQ=="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3">
    <cfRule type="expression" dxfId="103" priority="254" stopIfTrue="1">
      <formula>X17&lt;0</formula>
    </cfRule>
  </conditionalFormatting>
  <conditionalFormatting sqref="R56:S56">
    <cfRule type="expression" dxfId="102" priority="253" stopIfTrue="1">
      <formula>AE56&lt;0</formula>
    </cfRule>
  </conditionalFormatting>
  <conditionalFormatting sqref="K10:L10">
    <cfRule type="expression" dxfId="101" priority="31">
      <formula>AND(Z10&gt;6,X10-W10&lt;0.5)</formula>
    </cfRule>
    <cfRule type="cellIs" dxfId="100" priority="33" operator="greaterThan">
      <formula>0.416666666666667</formula>
    </cfRule>
  </conditionalFormatting>
  <conditionalFormatting sqref="K10:L10">
    <cfRule type="expression" dxfId="99" priority="32">
      <formula>AND(Z10&gt;9,X10-W10&lt;0.75)</formula>
    </cfRule>
  </conditionalFormatting>
  <conditionalFormatting sqref="K11:L16">
    <cfRule type="expression" dxfId="98" priority="28">
      <formula>AND(Z11&gt;6,X11-W11&lt;0.5)</formula>
    </cfRule>
    <cfRule type="cellIs" dxfId="97" priority="30" operator="greaterThan">
      <formula>0.416666666666667</formula>
    </cfRule>
  </conditionalFormatting>
  <conditionalFormatting sqref="K11:L16">
    <cfRule type="expression" dxfId="96" priority="29">
      <formula>AND(Z11&gt;9,X11-W11&lt;0.75)</formula>
    </cfRule>
  </conditionalFormatting>
  <conditionalFormatting sqref="K18:L18">
    <cfRule type="expression" dxfId="95" priority="25">
      <formula>AND(Z18&gt;6,X18-W18&lt;0.5)</formula>
    </cfRule>
    <cfRule type="cellIs" dxfId="94" priority="27" operator="greaterThan">
      <formula>0.416666666666667</formula>
    </cfRule>
  </conditionalFormatting>
  <conditionalFormatting sqref="K18:L18">
    <cfRule type="expression" dxfId="93" priority="26">
      <formula>AND(Z18&gt;9,X18-W18&lt;0.75)</formula>
    </cfRule>
  </conditionalFormatting>
  <conditionalFormatting sqref="K19:L24">
    <cfRule type="expression" dxfId="92" priority="22">
      <formula>AND(Z19&gt;6,X19-W19&lt;0.5)</formula>
    </cfRule>
    <cfRule type="cellIs" dxfId="91" priority="24" operator="greaterThan">
      <formula>0.416666666666667</formula>
    </cfRule>
  </conditionalFormatting>
  <conditionalFormatting sqref="K19:L24">
    <cfRule type="expression" dxfId="90" priority="23">
      <formula>AND(Z19&gt;9,X19-W19&lt;0.75)</formula>
    </cfRule>
  </conditionalFormatting>
  <conditionalFormatting sqref="K26:L26">
    <cfRule type="expression" dxfId="89" priority="19">
      <formula>AND(Z26&gt;6,X26-W26&lt;0.5)</formula>
    </cfRule>
    <cfRule type="cellIs" dxfId="88" priority="21" operator="greaterThan">
      <formula>0.416666666666667</formula>
    </cfRule>
  </conditionalFormatting>
  <conditionalFormatting sqref="K26:L26">
    <cfRule type="expression" dxfId="87" priority="20">
      <formula>AND(Z26&gt;9,X26-W26&lt;0.75)</formula>
    </cfRule>
  </conditionalFormatting>
  <conditionalFormatting sqref="K27:L32">
    <cfRule type="expression" dxfId="86" priority="16">
      <formula>AND(Z27&gt;6,X27-W27&lt;0.5)</formula>
    </cfRule>
    <cfRule type="cellIs" dxfId="85" priority="18" operator="greaterThan">
      <formula>0.416666666666667</formula>
    </cfRule>
  </conditionalFormatting>
  <conditionalFormatting sqref="K27:L32">
    <cfRule type="expression" dxfId="84" priority="17">
      <formula>AND(Z27&gt;9,X27-W27&lt;0.75)</formula>
    </cfRule>
  </conditionalFormatting>
  <conditionalFormatting sqref="K34:L34">
    <cfRule type="expression" dxfId="83" priority="13">
      <formula>AND(Z34&gt;6,X34-W34&lt;0.5)</formula>
    </cfRule>
    <cfRule type="cellIs" dxfId="82" priority="15" operator="greaterThan">
      <formula>0.416666666666667</formula>
    </cfRule>
  </conditionalFormatting>
  <conditionalFormatting sqref="K34:L34">
    <cfRule type="expression" dxfId="81" priority="14">
      <formula>AND(Z34&gt;9,X34-W34&lt;0.75)</formula>
    </cfRule>
  </conditionalFormatting>
  <conditionalFormatting sqref="K35:L40">
    <cfRule type="expression" dxfId="80" priority="10">
      <formula>AND(Z35&gt;6,X35-W35&lt;0.5)</formula>
    </cfRule>
    <cfRule type="cellIs" dxfId="79" priority="12" operator="greaterThan">
      <formula>0.416666666666667</formula>
    </cfRule>
  </conditionalFormatting>
  <conditionalFormatting sqref="K35:L40">
    <cfRule type="expression" dxfId="78" priority="11">
      <formula>AND(Z35&gt;9,X35-W35&lt;0.75)</formula>
    </cfRule>
  </conditionalFormatting>
  <conditionalFormatting sqref="K42:L42">
    <cfRule type="expression" dxfId="77" priority="7">
      <formula>AND(Z42&gt;6,X42-W42&lt;0.5)</formula>
    </cfRule>
    <cfRule type="cellIs" dxfId="76" priority="9" operator="greaterThan">
      <formula>0.416666666666667</formula>
    </cfRule>
  </conditionalFormatting>
  <conditionalFormatting sqref="K42:L42">
    <cfRule type="expression" dxfId="75" priority="8">
      <formula>AND(Z42&gt;9,X42-W42&lt;0.75)</formula>
    </cfRule>
  </conditionalFormatting>
  <conditionalFormatting sqref="K43:L44">
    <cfRule type="expression" dxfId="74" priority="4">
      <formula>AND(Z43&gt;6,X43-W43&lt;0.5)</formula>
    </cfRule>
    <cfRule type="cellIs" dxfId="73" priority="6" operator="greaterThan">
      <formula>0.416666666666667</formula>
    </cfRule>
  </conditionalFormatting>
  <conditionalFormatting sqref="K43:L44">
    <cfRule type="expression" dxfId="72" priority="5">
      <formula>AND(Z43&gt;9,X43-W43&lt;0.75)</formula>
    </cfRule>
  </conditionalFormatting>
  <conditionalFormatting sqref="K45:L45">
    <cfRule type="expression" dxfId="71" priority="1">
      <formula>AND(Z45&gt;6,X45-W45&lt;0.5)</formula>
    </cfRule>
    <cfRule type="cellIs" dxfId="70" priority="3" operator="greaterThan">
      <formula>0.416666666666667</formula>
    </cfRule>
  </conditionalFormatting>
  <conditionalFormatting sqref="K45:L45">
    <cfRule type="expression" dxfId="69" priority="2">
      <formula>AND(Z45&gt;9,X45-W45&lt;0.75)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dimension ref="A1:AA59"/>
  <sheetViews>
    <sheetView showZeros="0" zoomScaleNormal="100" workbookViewId="0">
      <selection activeCell="C3" sqref="C3:F3"/>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294" t="s">
        <v>39</v>
      </c>
      <c r="B2" s="295"/>
      <c r="C2" s="482">
        <f>October!C2</f>
        <v>0</v>
      </c>
      <c r="D2" s="483"/>
      <c r="E2" s="483"/>
      <c r="F2" s="484"/>
      <c r="G2" s="545" t="s">
        <v>40</v>
      </c>
      <c r="H2" s="546"/>
      <c r="I2" s="487" t="s">
        <v>23</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294" t="s">
        <v>42</v>
      </c>
      <c r="B3" s="296"/>
      <c r="C3" s="489">
        <f>October!C3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97" t="s">
        <v>45</v>
      </c>
      <c r="B4" s="204"/>
      <c r="C4" s="489"/>
      <c r="D4" s="524"/>
      <c r="E4" s="298"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97" t="s">
        <v>46</v>
      </c>
      <c r="B5" s="195"/>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99" t="s">
        <v>47</v>
      </c>
      <c r="B6" s="300"/>
      <c r="C6" s="214"/>
      <c r="D6" s="404" t="s">
        <v>6</v>
      </c>
      <c r="E6" s="404" t="s">
        <v>50</v>
      </c>
      <c r="F6" s="404" t="s">
        <v>55</v>
      </c>
      <c r="G6" s="404" t="s">
        <v>51</v>
      </c>
      <c r="H6" s="404" t="s">
        <v>10</v>
      </c>
      <c r="I6" s="211"/>
      <c r="J6" s="200"/>
      <c r="K6" s="200"/>
      <c r="L6" s="200"/>
      <c r="M6" s="326"/>
      <c r="N6" s="48"/>
      <c r="O6" s="48"/>
      <c r="P6" s="48"/>
      <c r="Q6" s="48"/>
      <c r="R6" s="48"/>
      <c r="S6" s="48"/>
      <c r="T6" s="50"/>
      <c r="U6" s="50"/>
      <c r="V6" s="48"/>
      <c r="W6" s="48"/>
      <c r="X6" s="48"/>
      <c r="Y6" s="48"/>
      <c r="Z6" s="49"/>
    </row>
    <row r="7" spans="1:26" ht="12.95" customHeight="1">
      <c r="A7" s="216" t="s">
        <v>48</v>
      </c>
      <c r="B7" s="217" t="s">
        <v>49</v>
      </c>
      <c r="C7" s="405" t="s">
        <v>65</v>
      </c>
      <c r="D7" s="406"/>
      <c r="E7" s="406"/>
      <c r="F7" s="407"/>
      <c r="G7" s="551" t="s">
        <v>66</v>
      </c>
      <c r="H7" s="552"/>
      <c r="I7" s="552"/>
      <c r="J7" s="553"/>
      <c r="K7" s="218"/>
      <c r="L7" s="221"/>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29"/>
      <c r="B9" s="230"/>
      <c r="C9" s="231" t="s">
        <v>69</v>
      </c>
      <c r="D9" s="232" t="s">
        <v>44</v>
      </c>
      <c r="E9" s="231" t="s">
        <v>69</v>
      </c>
      <c r="F9" s="232" t="s">
        <v>44</v>
      </c>
      <c r="G9" s="231" t="s">
        <v>69</v>
      </c>
      <c r="H9" s="232" t="s">
        <v>44</v>
      </c>
      <c r="I9" s="231" t="s">
        <v>69</v>
      </c>
      <c r="J9" s="232" t="s">
        <v>44</v>
      </c>
      <c r="K9" s="233" t="s">
        <v>43</v>
      </c>
      <c r="L9" s="234"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293"/>
      <c r="C10" s="312"/>
      <c r="D10" s="312"/>
      <c r="E10" s="313"/>
      <c r="F10" s="312"/>
      <c r="G10" s="313"/>
      <c r="H10" s="314"/>
      <c r="I10" s="313"/>
      <c r="J10" s="315"/>
      <c r="K10" s="543">
        <f t="shared" ref="K10:K16" si="0">Z10/24</f>
        <v>0</v>
      </c>
      <c r="L10" s="544"/>
      <c r="M10" s="237"/>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293"/>
      <c r="C11" s="268"/>
      <c r="D11" s="268"/>
      <c r="E11" s="269"/>
      <c r="F11" s="270"/>
      <c r="G11" s="268"/>
      <c r="H11" s="268"/>
      <c r="I11" s="269"/>
      <c r="J11" s="270"/>
      <c r="K11" s="453">
        <f t="shared" si="0"/>
        <v>0</v>
      </c>
      <c r="L11" s="454"/>
      <c r="M11" s="239"/>
      <c r="N11" s="72">
        <f t="shared" ref="N11:N16" si="3">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4">TIMEVALUE(P11&amp;":"&amp;Q11)*24</f>
        <v>0</v>
      </c>
      <c r="X11" s="75">
        <f t="shared" ref="X11:X16" si="5">TIMEVALUE(R11&amp;":"&amp;S11)*24</f>
        <v>0</v>
      </c>
      <c r="Y11" s="76">
        <f t="shared" ref="Y11:Y16" si="6">TIMEVALUE(T11&amp;":"&amp;U11)*24</f>
        <v>0</v>
      </c>
      <c r="Z11" s="77">
        <f t="shared" ref="Z11:Z16" si="7">(W11-V11)+(Y11-X11)</f>
        <v>0</v>
      </c>
    </row>
    <row r="12" spans="1:26" ht="12.95" customHeight="1">
      <c r="A12" s="238" t="s">
        <v>55</v>
      </c>
      <c r="B12" s="293"/>
      <c r="C12" s="268"/>
      <c r="D12" s="268"/>
      <c r="E12" s="269"/>
      <c r="F12" s="270"/>
      <c r="G12" s="268"/>
      <c r="H12" s="268"/>
      <c r="I12" s="269"/>
      <c r="J12" s="270"/>
      <c r="K12" s="453">
        <f t="shared" si="0"/>
        <v>0</v>
      </c>
      <c r="L12" s="454"/>
      <c r="M12" s="239"/>
      <c r="N12" s="72">
        <f t="shared" si="3"/>
        <v>0</v>
      </c>
      <c r="O12" s="73">
        <f t="shared" si="1"/>
        <v>0</v>
      </c>
      <c r="P12" s="74">
        <f t="shared" si="1"/>
        <v>0</v>
      </c>
      <c r="Q12" s="73">
        <f t="shared" si="1"/>
        <v>0</v>
      </c>
      <c r="R12" s="74">
        <f t="shared" si="1"/>
        <v>0</v>
      </c>
      <c r="S12" s="73">
        <f t="shared" si="1"/>
        <v>0</v>
      </c>
      <c r="T12" s="74">
        <f t="shared" si="1"/>
        <v>0</v>
      </c>
      <c r="U12" s="73">
        <f t="shared" si="1"/>
        <v>0</v>
      </c>
      <c r="V12" s="75">
        <f t="shared" si="2"/>
        <v>0</v>
      </c>
      <c r="W12" s="76">
        <f t="shared" si="4"/>
        <v>0</v>
      </c>
      <c r="X12" s="75">
        <f t="shared" si="5"/>
        <v>0</v>
      </c>
      <c r="Y12" s="76">
        <f t="shared" si="6"/>
        <v>0</v>
      </c>
      <c r="Z12" s="77">
        <f t="shared" si="7"/>
        <v>0</v>
      </c>
    </row>
    <row r="13" spans="1:26" ht="12.95" customHeight="1">
      <c r="A13" s="238" t="s">
        <v>51</v>
      </c>
      <c r="B13" s="293"/>
      <c r="C13" s="268"/>
      <c r="D13" s="268"/>
      <c r="E13" s="269"/>
      <c r="F13" s="268"/>
      <c r="G13" s="269"/>
      <c r="H13" s="316"/>
      <c r="I13" s="269"/>
      <c r="J13" s="270"/>
      <c r="K13" s="453">
        <f t="shared" si="0"/>
        <v>0</v>
      </c>
      <c r="L13" s="454"/>
      <c r="M13" s="239"/>
      <c r="N13" s="72">
        <f t="shared" si="3"/>
        <v>0</v>
      </c>
      <c r="O13" s="73">
        <f t="shared" si="1"/>
        <v>0</v>
      </c>
      <c r="P13" s="74">
        <f t="shared" si="1"/>
        <v>0</v>
      </c>
      <c r="Q13" s="73">
        <f t="shared" si="1"/>
        <v>0</v>
      </c>
      <c r="R13" s="74">
        <f t="shared" si="1"/>
        <v>0</v>
      </c>
      <c r="S13" s="73">
        <f t="shared" si="1"/>
        <v>0</v>
      </c>
      <c r="T13" s="74">
        <f t="shared" si="1"/>
        <v>0</v>
      </c>
      <c r="U13" s="73">
        <f t="shared" si="1"/>
        <v>0</v>
      </c>
      <c r="V13" s="75">
        <f t="shared" si="2"/>
        <v>0</v>
      </c>
      <c r="W13" s="76">
        <f t="shared" si="4"/>
        <v>0</v>
      </c>
      <c r="X13" s="75">
        <f t="shared" si="5"/>
        <v>0</v>
      </c>
      <c r="Y13" s="76">
        <f t="shared" si="6"/>
        <v>0</v>
      </c>
      <c r="Z13" s="77">
        <f t="shared" si="7"/>
        <v>0</v>
      </c>
    </row>
    <row r="14" spans="1:26" ht="12.95" customHeight="1">
      <c r="A14" s="240" t="s">
        <v>10</v>
      </c>
      <c r="B14" s="293"/>
      <c r="C14" s="241"/>
      <c r="D14" s="241"/>
      <c r="E14" s="242"/>
      <c r="F14" s="241"/>
      <c r="G14" s="242"/>
      <c r="H14" s="243"/>
      <c r="I14" s="242"/>
      <c r="J14" s="244"/>
      <c r="K14" s="453">
        <f t="shared" si="0"/>
        <v>0</v>
      </c>
      <c r="L14" s="454"/>
      <c r="M14" s="245"/>
      <c r="N14" s="72">
        <f t="shared" si="3"/>
        <v>0</v>
      </c>
      <c r="O14" s="73">
        <f t="shared" si="1"/>
        <v>0</v>
      </c>
      <c r="P14" s="74">
        <f t="shared" si="1"/>
        <v>0</v>
      </c>
      <c r="Q14" s="73">
        <f t="shared" si="1"/>
        <v>0</v>
      </c>
      <c r="R14" s="74">
        <f t="shared" si="1"/>
        <v>0</v>
      </c>
      <c r="S14" s="73">
        <f t="shared" si="1"/>
        <v>0</v>
      </c>
      <c r="T14" s="74">
        <f t="shared" si="1"/>
        <v>0</v>
      </c>
      <c r="U14" s="73">
        <f t="shared" si="1"/>
        <v>0</v>
      </c>
      <c r="V14" s="75">
        <f t="shared" si="2"/>
        <v>0</v>
      </c>
      <c r="W14" s="76">
        <f t="shared" si="4"/>
        <v>0</v>
      </c>
      <c r="X14" s="75">
        <f t="shared" si="5"/>
        <v>0</v>
      </c>
      <c r="Y14" s="76">
        <f t="shared" si="6"/>
        <v>0</v>
      </c>
      <c r="Z14" s="77">
        <f t="shared" si="7"/>
        <v>0</v>
      </c>
    </row>
    <row r="15" spans="1:26" s="5" customFormat="1" ht="12.95" customHeight="1">
      <c r="A15" s="246" t="s">
        <v>13</v>
      </c>
      <c r="B15" s="310">
        <v>45962</v>
      </c>
      <c r="C15" s="248"/>
      <c r="D15" s="249"/>
      <c r="E15" s="250"/>
      <c r="F15" s="249"/>
      <c r="G15" s="250"/>
      <c r="H15" s="249"/>
      <c r="I15" s="250"/>
      <c r="J15" s="251"/>
      <c r="K15" s="520">
        <f t="shared" si="0"/>
        <v>0</v>
      </c>
      <c r="L15" s="521"/>
      <c r="M15" s="252"/>
      <c r="N15" s="72">
        <f t="shared" si="3"/>
        <v>0</v>
      </c>
      <c r="O15" s="73">
        <f t="shared" si="1"/>
        <v>0</v>
      </c>
      <c r="P15" s="74">
        <f t="shared" si="1"/>
        <v>0</v>
      </c>
      <c r="Q15" s="73">
        <f t="shared" si="1"/>
        <v>0</v>
      </c>
      <c r="R15" s="74">
        <f t="shared" si="1"/>
        <v>0</v>
      </c>
      <c r="S15" s="73">
        <f t="shared" si="1"/>
        <v>0</v>
      </c>
      <c r="T15" s="74">
        <f t="shared" si="1"/>
        <v>0</v>
      </c>
      <c r="U15" s="73">
        <f t="shared" si="1"/>
        <v>0</v>
      </c>
      <c r="V15" s="75">
        <f t="shared" si="2"/>
        <v>0</v>
      </c>
      <c r="W15" s="76">
        <f t="shared" si="4"/>
        <v>0</v>
      </c>
      <c r="X15" s="75">
        <f t="shared" si="5"/>
        <v>0</v>
      </c>
      <c r="Y15" s="76">
        <f t="shared" si="6"/>
        <v>0</v>
      </c>
      <c r="Z15" s="77">
        <f t="shared" si="7"/>
        <v>0</v>
      </c>
    </row>
    <row r="16" spans="1:26" s="5" customFormat="1" ht="12.95" customHeight="1">
      <c r="A16" s="253" t="s">
        <v>56</v>
      </c>
      <c r="B16" s="310">
        <v>45963</v>
      </c>
      <c r="C16" s="255"/>
      <c r="D16" s="256"/>
      <c r="E16" s="257"/>
      <c r="F16" s="256"/>
      <c r="G16" s="257"/>
      <c r="H16" s="256"/>
      <c r="I16" s="257"/>
      <c r="J16" s="258"/>
      <c r="K16" s="522">
        <f t="shared" si="0"/>
        <v>0</v>
      </c>
      <c r="L16" s="523"/>
      <c r="M16" s="259"/>
      <c r="N16" s="82">
        <f t="shared" si="3"/>
        <v>0</v>
      </c>
      <c r="O16" s="83">
        <f t="shared" si="1"/>
        <v>0</v>
      </c>
      <c r="P16" s="84">
        <f t="shared" si="1"/>
        <v>0</v>
      </c>
      <c r="Q16" s="83">
        <f t="shared" si="1"/>
        <v>0</v>
      </c>
      <c r="R16" s="84">
        <f t="shared" si="1"/>
        <v>0</v>
      </c>
      <c r="S16" s="73">
        <f t="shared" si="1"/>
        <v>0</v>
      </c>
      <c r="T16" s="74">
        <f t="shared" si="1"/>
        <v>0</v>
      </c>
      <c r="U16" s="83">
        <f t="shared" si="1"/>
        <v>0</v>
      </c>
      <c r="V16" s="85">
        <f t="shared" si="2"/>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45964</v>
      </c>
      <c r="C18" s="268"/>
      <c r="D18" s="268"/>
      <c r="E18" s="269"/>
      <c r="F18" s="270"/>
      <c r="G18" s="268"/>
      <c r="H18" s="268"/>
      <c r="I18" s="269"/>
      <c r="J18" s="270"/>
      <c r="K18" s="518">
        <f>Z18/24</f>
        <v>0</v>
      </c>
      <c r="L18" s="519"/>
      <c r="M18" s="384"/>
      <c r="N18" s="95">
        <f>IF(C18&lt;&gt;"",C18,0)</f>
        <v>0</v>
      </c>
      <c r="O18" s="96">
        <f t="shared" ref="O18:U24" si="8">IF(D18&lt;&gt;"",D18,0)</f>
        <v>0</v>
      </c>
      <c r="P18" s="97">
        <f t="shared" si="8"/>
        <v>0</v>
      </c>
      <c r="Q18" s="96">
        <f t="shared" si="8"/>
        <v>0</v>
      </c>
      <c r="R18" s="97">
        <f t="shared" si="8"/>
        <v>0</v>
      </c>
      <c r="S18" s="96">
        <f t="shared" si="8"/>
        <v>0</v>
      </c>
      <c r="T18" s="97">
        <f t="shared" si="8"/>
        <v>0</v>
      </c>
      <c r="U18" s="96">
        <f t="shared" si="8"/>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45965</v>
      </c>
      <c r="C19" s="268"/>
      <c r="D19" s="268"/>
      <c r="E19" s="269"/>
      <c r="F19" s="270"/>
      <c r="G19" s="268"/>
      <c r="H19" s="268"/>
      <c r="I19" s="269"/>
      <c r="J19" s="270"/>
      <c r="K19" s="453">
        <f t="shared" ref="K19:K24" si="9">Z19/24</f>
        <v>0</v>
      </c>
      <c r="L19" s="454"/>
      <c r="M19" s="384"/>
      <c r="N19" s="72">
        <f t="shared" ref="N19:N24" si="10">IF(C19&lt;&gt;"",C19,0)</f>
        <v>0</v>
      </c>
      <c r="O19" s="73">
        <f t="shared" si="8"/>
        <v>0</v>
      </c>
      <c r="P19" s="74">
        <f t="shared" si="8"/>
        <v>0</v>
      </c>
      <c r="Q19" s="73">
        <f t="shared" si="8"/>
        <v>0</v>
      </c>
      <c r="R19" s="74">
        <f t="shared" si="8"/>
        <v>0</v>
      </c>
      <c r="S19" s="73">
        <f t="shared" si="8"/>
        <v>0</v>
      </c>
      <c r="T19" s="74">
        <f t="shared" si="8"/>
        <v>0</v>
      </c>
      <c r="U19" s="73">
        <f t="shared" si="8"/>
        <v>0</v>
      </c>
      <c r="V19" s="75">
        <f t="shared" ref="V19:V24" si="11">TIMEVALUE(N19&amp;":"&amp;O19)*24</f>
        <v>0</v>
      </c>
      <c r="W19" s="76">
        <f t="shared" ref="W19:W24" si="12">TIMEVALUE(P19&amp;":"&amp;Q19)*24</f>
        <v>0</v>
      </c>
      <c r="X19" s="75">
        <f t="shared" ref="X19:X24" si="13">TIMEVALUE(R19&amp;":"&amp;S19)*24</f>
        <v>0</v>
      </c>
      <c r="Y19" s="76">
        <f t="shared" ref="Y19:Y24" si="14">TIMEVALUE(T19&amp;":"&amp;U19)*24</f>
        <v>0</v>
      </c>
      <c r="Z19" s="77">
        <f t="shared" ref="Z19:Z24" si="15">(W19-V19)+(Y19-X19)</f>
        <v>0</v>
      </c>
    </row>
    <row r="20" spans="1:26" ht="12.95" customHeight="1">
      <c r="A20" s="238" t="s">
        <v>55</v>
      </c>
      <c r="B20" s="293">
        <v>45966</v>
      </c>
      <c r="C20" s="268"/>
      <c r="D20" s="268"/>
      <c r="E20" s="269"/>
      <c r="F20" s="270"/>
      <c r="G20" s="268"/>
      <c r="H20" s="268"/>
      <c r="I20" s="269"/>
      <c r="J20" s="270"/>
      <c r="K20" s="453">
        <f t="shared" si="9"/>
        <v>0</v>
      </c>
      <c r="L20" s="454"/>
      <c r="M20" s="384"/>
      <c r="N20" s="72">
        <f t="shared" si="10"/>
        <v>0</v>
      </c>
      <c r="O20" s="73">
        <f t="shared" si="8"/>
        <v>0</v>
      </c>
      <c r="P20" s="74">
        <f t="shared" si="8"/>
        <v>0</v>
      </c>
      <c r="Q20" s="73">
        <f t="shared" si="8"/>
        <v>0</v>
      </c>
      <c r="R20" s="74">
        <f t="shared" si="8"/>
        <v>0</v>
      </c>
      <c r="S20" s="73">
        <f t="shared" si="8"/>
        <v>0</v>
      </c>
      <c r="T20" s="74">
        <f t="shared" si="8"/>
        <v>0</v>
      </c>
      <c r="U20" s="73">
        <f t="shared" si="8"/>
        <v>0</v>
      </c>
      <c r="V20" s="75">
        <f t="shared" si="11"/>
        <v>0</v>
      </c>
      <c r="W20" s="76">
        <f t="shared" si="12"/>
        <v>0</v>
      </c>
      <c r="X20" s="75">
        <f t="shared" si="13"/>
        <v>0</v>
      </c>
      <c r="Y20" s="76">
        <f t="shared" si="14"/>
        <v>0</v>
      </c>
      <c r="Z20" s="77">
        <f t="shared" si="15"/>
        <v>0</v>
      </c>
    </row>
    <row r="21" spans="1:26" ht="12.95" customHeight="1">
      <c r="A21" s="238" t="s">
        <v>51</v>
      </c>
      <c r="B21" s="293">
        <v>45967</v>
      </c>
      <c r="C21" s="268"/>
      <c r="D21" s="268"/>
      <c r="E21" s="269"/>
      <c r="F21" s="270"/>
      <c r="G21" s="268"/>
      <c r="H21" s="268"/>
      <c r="I21" s="269"/>
      <c r="J21" s="270"/>
      <c r="K21" s="453">
        <f t="shared" si="9"/>
        <v>0</v>
      </c>
      <c r="L21" s="454"/>
      <c r="M21" s="384"/>
      <c r="N21" s="72">
        <f t="shared" si="10"/>
        <v>0</v>
      </c>
      <c r="O21" s="73">
        <f t="shared" si="8"/>
        <v>0</v>
      </c>
      <c r="P21" s="74">
        <f t="shared" si="8"/>
        <v>0</v>
      </c>
      <c r="Q21" s="73">
        <f t="shared" si="8"/>
        <v>0</v>
      </c>
      <c r="R21" s="74">
        <f t="shared" si="8"/>
        <v>0</v>
      </c>
      <c r="S21" s="73">
        <f t="shared" si="8"/>
        <v>0</v>
      </c>
      <c r="T21" s="74">
        <f t="shared" si="8"/>
        <v>0</v>
      </c>
      <c r="U21" s="73">
        <f t="shared" si="8"/>
        <v>0</v>
      </c>
      <c r="V21" s="75">
        <f t="shared" si="11"/>
        <v>0</v>
      </c>
      <c r="W21" s="76">
        <f t="shared" si="12"/>
        <v>0</v>
      </c>
      <c r="X21" s="75">
        <f t="shared" si="13"/>
        <v>0</v>
      </c>
      <c r="Y21" s="76">
        <f t="shared" si="14"/>
        <v>0</v>
      </c>
      <c r="Z21" s="77">
        <f t="shared" si="15"/>
        <v>0</v>
      </c>
    </row>
    <row r="22" spans="1:26" ht="12.95" customHeight="1">
      <c r="A22" s="240" t="s">
        <v>10</v>
      </c>
      <c r="B22" s="293">
        <v>45968</v>
      </c>
      <c r="C22" s="241"/>
      <c r="D22" s="241"/>
      <c r="E22" s="242"/>
      <c r="F22" s="244"/>
      <c r="G22" s="241"/>
      <c r="H22" s="241"/>
      <c r="I22" s="242"/>
      <c r="J22" s="244"/>
      <c r="K22" s="453">
        <f t="shared" si="9"/>
        <v>0</v>
      </c>
      <c r="L22" s="454"/>
      <c r="M22" s="385"/>
      <c r="N22" s="72">
        <f t="shared" si="10"/>
        <v>0</v>
      </c>
      <c r="O22" s="73">
        <f t="shared" si="8"/>
        <v>0</v>
      </c>
      <c r="P22" s="74">
        <f t="shared" si="8"/>
        <v>0</v>
      </c>
      <c r="Q22" s="73">
        <f t="shared" si="8"/>
        <v>0</v>
      </c>
      <c r="R22" s="74">
        <f t="shared" si="8"/>
        <v>0</v>
      </c>
      <c r="S22" s="73">
        <f t="shared" si="8"/>
        <v>0</v>
      </c>
      <c r="T22" s="74">
        <f t="shared" si="8"/>
        <v>0</v>
      </c>
      <c r="U22" s="73">
        <f t="shared" si="8"/>
        <v>0</v>
      </c>
      <c r="V22" s="75">
        <f t="shared" si="11"/>
        <v>0</v>
      </c>
      <c r="W22" s="76">
        <f t="shared" si="12"/>
        <v>0</v>
      </c>
      <c r="X22" s="75">
        <f t="shared" si="13"/>
        <v>0</v>
      </c>
      <c r="Y22" s="76">
        <f t="shared" si="14"/>
        <v>0</v>
      </c>
      <c r="Z22" s="77">
        <f t="shared" si="15"/>
        <v>0</v>
      </c>
    </row>
    <row r="23" spans="1:26" ht="12.95" customHeight="1">
      <c r="A23" s="272" t="s">
        <v>13</v>
      </c>
      <c r="B23" s="310">
        <v>45969</v>
      </c>
      <c r="C23" s="249"/>
      <c r="D23" s="249"/>
      <c r="E23" s="250"/>
      <c r="F23" s="251"/>
      <c r="G23" s="249"/>
      <c r="H23" s="249"/>
      <c r="I23" s="250"/>
      <c r="J23" s="251"/>
      <c r="K23" s="520">
        <f t="shared" si="9"/>
        <v>0</v>
      </c>
      <c r="L23" s="521"/>
      <c r="M23" s="386"/>
      <c r="N23" s="72">
        <f t="shared" si="10"/>
        <v>0</v>
      </c>
      <c r="O23" s="73">
        <f t="shared" si="8"/>
        <v>0</v>
      </c>
      <c r="P23" s="74">
        <f t="shared" si="8"/>
        <v>0</v>
      </c>
      <c r="Q23" s="73">
        <f t="shared" si="8"/>
        <v>0</v>
      </c>
      <c r="R23" s="74">
        <f t="shared" si="8"/>
        <v>0</v>
      </c>
      <c r="S23" s="73">
        <f t="shared" si="8"/>
        <v>0</v>
      </c>
      <c r="T23" s="74">
        <f t="shared" si="8"/>
        <v>0</v>
      </c>
      <c r="U23" s="73">
        <f t="shared" si="8"/>
        <v>0</v>
      </c>
      <c r="V23" s="75">
        <f t="shared" si="11"/>
        <v>0</v>
      </c>
      <c r="W23" s="76">
        <f t="shared" si="12"/>
        <v>0</v>
      </c>
      <c r="X23" s="75">
        <f t="shared" si="13"/>
        <v>0</v>
      </c>
      <c r="Y23" s="76">
        <f t="shared" si="14"/>
        <v>0</v>
      </c>
      <c r="Z23" s="77">
        <f t="shared" si="15"/>
        <v>0</v>
      </c>
    </row>
    <row r="24" spans="1:26" ht="12.95" customHeight="1">
      <c r="A24" s="253" t="s">
        <v>56</v>
      </c>
      <c r="B24" s="310">
        <v>45970</v>
      </c>
      <c r="C24" s="255"/>
      <c r="D24" s="256"/>
      <c r="E24" s="257"/>
      <c r="F24" s="256"/>
      <c r="G24" s="257"/>
      <c r="H24" s="256"/>
      <c r="I24" s="257"/>
      <c r="J24" s="258"/>
      <c r="K24" s="522">
        <f t="shared" si="9"/>
        <v>0</v>
      </c>
      <c r="L24" s="523"/>
      <c r="M24" s="387"/>
      <c r="N24" s="102">
        <f t="shared" si="10"/>
        <v>0</v>
      </c>
      <c r="O24" s="103">
        <f t="shared" si="8"/>
        <v>0</v>
      </c>
      <c r="P24" s="104">
        <f t="shared" si="8"/>
        <v>0</v>
      </c>
      <c r="Q24" s="103">
        <f t="shared" si="8"/>
        <v>0</v>
      </c>
      <c r="R24" s="104">
        <f t="shared" si="8"/>
        <v>0</v>
      </c>
      <c r="S24" s="103">
        <f t="shared" si="8"/>
        <v>0</v>
      </c>
      <c r="T24" s="104">
        <f t="shared" si="8"/>
        <v>0</v>
      </c>
      <c r="U24" s="103">
        <f t="shared" si="8"/>
        <v>0</v>
      </c>
      <c r="V24" s="105">
        <f t="shared" si="11"/>
        <v>0</v>
      </c>
      <c r="W24" s="106">
        <f t="shared" si="12"/>
        <v>0</v>
      </c>
      <c r="X24" s="105">
        <f t="shared" si="13"/>
        <v>0</v>
      </c>
      <c r="Y24" s="106">
        <f t="shared" si="14"/>
        <v>0</v>
      </c>
      <c r="Z24" s="87">
        <f t="shared" si="15"/>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45971</v>
      </c>
      <c r="C26" s="268"/>
      <c r="D26" s="268"/>
      <c r="E26" s="269"/>
      <c r="F26" s="270"/>
      <c r="G26" s="268"/>
      <c r="H26" s="268"/>
      <c r="I26" s="269"/>
      <c r="J26" s="270"/>
      <c r="K26" s="518">
        <f>Z26/24</f>
        <v>0</v>
      </c>
      <c r="L26" s="519"/>
      <c r="M26" s="384"/>
      <c r="N26" s="95">
        <f>IF(C26&lt;&gt;"",C26,0)</f>
        <v>0</v>
      </c>
      <c r="O26" s="96">
        <f t="shared" ref="O26:U32" si="16">IF(D26&lt;&gt;"",D26,0)</f>
        <v>0</v>
      </c>
      <c r="P26" s="97">
        <f t="shared" si="16"/>
        <v>0</v>
      </c>
      <c r="Q26" s="96">
        <f t="shared" si="16"/>
        <v>0</v>
      </c>
      <c r="R26" s="97">
        <f t="shared" si="16"/>
        <v>0</v>
      </c>
      <c r="S26" s="96">
        <f t="shared" si="16"/>
        <v>0</v>
      </c>
      <c r="T26" s="97">
        <f t="shared" si="16"/>
        <v>0</v>
      </c>
      <c r="U26" s="96">
        <f t="shared" si="16"/>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45972</v>
      </c>
      <c r="C27" s="268"/>
      <c r="D27" s="268"/>
      <c r="E27" s="269"/>
      <c r="F27" s="270"/>
      <c r="G27" s="268"/>
      <c r="H27" s="268"/>
      <c r="I27" s="269"/>
      <c r="J27" s="270"/>
      <c r="K27" s="453">
        <f t="shared" ref="K27:K32" si="17">Z27/24</f>
        <v>0</v>
      </c>
      <c r="L27" s="454"/>
      <c r="M27" s="384"/>
      <c r="N27" s="72">
        <f t="shared" ref="N27:N32" si="18">IF(C27&lt;&gt;"",C27,0)</f>
        <v>0</v>
      </c>
      <c r="O27" s="73">
        <f t="shared" si="16"/>
        <v>0</v>
      </c>
      <c r="P27" s="74">
        <f t="shared" si="16"/>
        <v>0</v>
      </c>
      <c r="Q27" s="73">
        <f t="shared" si="16"/>
        <v>0</v>
      </c>
      <c r="R27" s="74">
        <f t="shared" si="16"/>
        <v>0</v>
      </c>
      <c r="S27" s="73">
        <f t="shared" si="16"/>
        <v>0</v>
      </c>
      <c r="T27" s="74">
        <f t="shared" si="16"/>
        <v>0</v>
      </c>
      <c r="U27" s="73">
        <f t="shared" si="16"/>
        <v>0</v>
      </c>
      <c r="V27" s="75">
        <f t="shared" ref="V27:V32" si="19">TIMEVALUE(N27&amp;":"&amp;O27)*24</f>
        <v>0</v>
      </c>
      <c r="W27" s="76">
        <f t="shared" ref="W27:W32" si="20">TIMEVALUE(P27&amp;":"&amp;Q27)*24</f>
        <v>0</v>
      </c>
      <c r="X27" s="75">
        <f t="shared" ref="X27:X32" si="21">TIMEVALUE(R27&amp;":"&amp;S27)*24</f>
        <v>0</v>
      </c>
      <c r="Y27" s="76">
        <f t="shared" ref="Y27:Y32" si="22">TIMEVALUE(T27&amp;":"&amp;U27)*24</f>
        <v>0</v>
      </c>
      <c r="Z27" s="77">
        <f t="shared" ref="Z27:Z32" si="23">(W27-V27)+(Y27-X27)</f>
        <v>0</v>
      </c>
    </row>
    <row r="28" spans="1:26" ht="12.95" customHeight="1">
      <c r="A28" s="238" t="s">
        <v>55</v>
      </c>
      <c r="B28" s="293">
        <v>45973</v>
      </c>
      <c r="C28" s="268"/>
      <c r="D28" s="268"/>
      <c r="E28" s="269"/>
      <c r="F28" s="270"/>
      <c r="G28" s="268"/>
      <c r="H28" s="268"/>
      <c r="I28" s="269"/>
      <c r="J28" s="270"/>
      <c r="K28" s="453">
        <f t="shared" si="17"/>
        <v>0</v>
      </c>
      <c r="L28" s="454"/>
      <c r="M28" s="384"/>
      <c r="N28" s="72">
        <f t="shared" si="18"/>
        <v>0</v>
      </c>
      <c r="O28" s="73">
        <f t="shared" si="16"/>
        <v>0</v>
      </c>
      <c r="P28" s="74">
        <f t="shared" si="16"/>
        <v>0</v>
      </c>
      <c r="Q28" s="73">
        <f t="shared" si="16"/>
        <v>0</v>
      </c>
      <c r="R28" s="74">
        <f t="shared" si="16"/>
        <v>0</v>
      </c>
      <c r="S28" s="73">
        <f t="shared" si="16"/>
        <v>0</v>
      </c>
      <c r="T28" s="74">
        <f t="shared" si="16"/>
        <v>0</v>
      </c>
      <c r="U28" s="73">
        <f t="shared" si="16"/>
        <v>0</v>
      </c>
      <c r="V28" s="75">
        <f t="shared" si="19"/>
        <v>0</v>
      </c>
      <c r="W28" s="76">
        <f t="shared" si="20"/>
        <v>0</v>
      </c>
      <c r="X28" s="75">
        <f t="shared" si="21"/>
        <v>0</v>
      </c>
      <c r="Y28" s="76">
        <f t="shared" si="22"/>
        <v>0</v>
      </c>
      <c r="Z28" s="77">
        <f t="shared" si="23"/>
        <v>0</v>
      </c>
    </row>
    <row r="29" spans="1:26" ht="12.95" customHeight="1">
      <c r="A29" s="238" t="s">
        <v>51</v>
      </c>
      <c r="B29" s="293">
        <v>45974</v>
      </c>
      <c r="C29" s="268"/>
      <c r="D29" s="268"/>
      <c r="E29" s="269"/>
      <c r="F29" s="270"/>
      <c r="G29" s="268"/>
      <c r="H29" s="268"/>
      <c r="I29" s="269"/>
      <c r="J29" s="270"/>
      <c r="K29" s="453">
        <f t="shared" si="17"/>
        <v>0</v>
      </c>
      <c r="L29" s="454"/>
      <c r="M29" s="384"/>
      <c r="N29" s="72">
        <f t="shared" si="18"/>
        <v>0</v>
      </c>
      <c r="O29" s="73">
        <f t="shared" si="16"/>
        <v>0</v>
      </c>
      <c r="P29" s="74">
        <f t="shared" si="16"/>
        <v>0</v>
      </c>
      <c r="Q29" s="73">
        <f t="shared" si="16"/>
        <v>0</v>
      </c>
      <c r="R29" s="74">
        <f t="shared" si="16"/>
        <v>0</v>
      </c>
      <c r="S29" s="73">
        <f t="shared" si="16"/>
        <v>0</v>
      </c>
      <c r="T29" s="74">
        <f t="shared" si="16"/>
        <v>0</v>
      </c>
      <c r="U29" s="73">
        <f t="shared" si="16"/>
        <v>0</v>
      </c>
      <c r="V29" s="75">
        <f t="shared" si="19"/>
        <v>0</v>
      </c>
      <c r="W29" s="76">
        <f t="shared" si="20"/>
        <v>0</v>
      </c>
      <c r="X29" s="75">
        <f t="shared" si="21"/>
        <v>0</v>
      </c>
      <c r="Y29" s="76">
        <f t="shared" si="22"/>
        <v>0</v>
      </c>
      <c r="Z29" s="77">
        <f t="shared" si="23"/>
        <v>0</v>
      </c>
    </row>
    <row r="30" spans="1:26" ht="12.95" customHeight="1">
      <c r="A30" s="303" t="s">
        <v>10</v>
      </c>
      <c r="B30" s="293">
        <v>45975</v>
      </c>
      <c r="C30" s="241"/>
      <c r="D30" s="241"/>
      <c r="E30" s="242"/>
      <c r="F30" s="244"/>
      <c r="G30" s="241"/>
      <c r="H30" s="241"/>
      <c r="I30" s="242"/>
      <c r="J30" s="244"/>
      <c r="K30" s="453">
        <f t="shared" si="17"/>
        <v>0</v>
      </c>
      <c r="L30" s="454"/>
      <c r="M30" s="385"/>
      <c r="N30" s="72">
        <f t="shared" si="18"/>
        <v>0</v>
      </c>
      <c r="O30" s="73">
        <f t="shared" si="16"/>
        <v>0</v>
      </c>
      <c r="P30" s="74">
        <f t="shared" si="16"/>
        <v>0</v>
      </c>
      <c r="Q30" s="73">
        <f t="shared" si="16"/>
        <v>0</v>
      </c>
      <c r="R30" s="74">
        <f t="shared" si="16"/>
        <v>0</v>
      </c>
      <c r="S30" s="73">
        <f t="shared" si="16"/>
        <v>0</v>
      </c>
      <c r="T30" s="74">
        <f t="shared" si="16"/>
        <v>0</v>
      </c>
      <c r="U30" s="73">
        <f t="shared" si="16"/>
        <v>0</v>
      </c>
      <c r="V30" s="75">
        <f t="shared" si="19"/>
        <v>0</v>
      </c>
      <c r="W30" s="76">
        <f t="shared" si="20"/>
        <v>0</v>
      </c>
      <c r="X30" s="75">
        <f t="shared" si="21"/>
        <v>0</v>
      </c>
      <c r="Y30" s="76">
        <f t="shared" si="22"/>
        <v>0</v>
      </c>
      <c r="Z30" s="77">
        <f t="shared" si="23"/>
        <v>0</v>
      </c>
    </row>
    <row r="31" spans="1:26" ht="12.95" customHeight="1">
      <c r="A31" s="304" t="s">
        <v>13</v>
      </c>
      <c r="B31" s="310">
        <v>45976</v>
      </c>
      <c r="C31" s="249"/>
      <c r="D31" s="249"/>
      <c r="E31" s="250"/>
      <c r="F31" s="251"/>
      <c r="G31" s="249"/>
      <c r="H31" s="249"/>
      <c r="I31" s="250"/>
      <c r="J31" s="251"/>
      <c r="K31" s="520">
        <f t="shared" si="17"/>
        <v>0</v>
      </c>
      <c r="L31" s="521"/>
      <c r="M31" s="386"/>
      <c r="N31" s="72">
        <f t="shared" si="18"/>
        <v>0</v>
      </c>
      <c r="O31" s="73">
        <f t="shared" si="16"/>
        <v>0</v>
      </c>
      <c r="P31" s="74">
        <f t="shared" si="16"/>
        <v>0</v>
      </c>
      <c r="Q31" s="73">
        <f t="shared" si="16"/>
        <v>0</v>
      </c>
      <c r="R31" s="74">
        <f t="shared" si="16"/>
        <v>0</v>
      </c>
      <c r="S31" s="73">
        <f t="shared" si="16"/>
        <v>0</v>
      </c>
      <c r="T31" s="74">
        <f t="shared" si="16"/>
        <v>0</v>
      </c>
      <c r="U31" s="73">
        <f t="shared" si="16"/>
        <v>0</v>
      </c>
      <c r="V31" s="75">
        <f t="shared" si="19"/>
        <v>0</v>
      </c>
      <c r="W31" s="76">
        <f t="shared" si="20"/>
        <v>0</v>
      </c>
      <c r="X31" s="75">
        <f t="shared" si="21"/>
        <v>0</v>
      </c>
      <c r="Y31" s="76">
        <f t="shared" si="22"/>
        <v>0</v>
      </c>
      <c r="Z31" s="77">
        <f t="shared" si="23"/>
        <v>0</v>
      </c>
    </row>
    <row r="32" spans="1:26" ht="12.95" customHeight="1">
      <c r="A32" s="305" t="s">
        <v>56</v>
      </c>
      <c r="B32" s="310">
        <v>45977</v>
      </c>
      <c r="C32" s="255"/>
      <c r="D32" s="256"/>
      <c r="E32" s="257"/>
      <c r="F32" s="256"/>
      <c r="G32" s="257"/>
      <c r="H32" s="256"/>
      <c r="I32" s="257"/>
      <c r="J32" s="258"/>
      <c r="K32" s="522">
        <f t="shared" si="17"/>
        <v>0</v>
      </c>
      <c r="L32" s="523"/>
      <c r="M32" s="387"/>
      <c r="N32" s="102">
        <f t="shared" si="18"/>
        <v>0</v>
      </c>
      <c r="O32" s="103">
        <f t="shared" si="16"/>
        <v>0</v>
      </c>
      <c r="P32" s="104">
        <f t="shared" si="16"/>
        <v>0</v>
      </c>
      <c r="Q32" s="103">
        <f t="shared" si="16"/>
        <v>0</v>
      </c>
      <c r="R32" s="104">
        <f t="shared" si="16"/>
        <v>0</v>
      </c>
      <c r="S32" s="103">
        <f t="shared" si="16"/>
        <v>0</v>
      </c>
      <c r="T32" s="104">
        <f t="shared" si="16"/>
        <v>0</v>
      </c>
      <c r="U32" s="103">
        <f t="shared" si="16"/>
        <v>0</v>
      </c>
      <c r="V32" s="105">
        <f t="shared" si="19"/>
        <v>0</v>
      </c>
      <c r="W32" s="106">
        <f t="shared" si="20"/>
        <v>0</v>
      </c>
      <c r="X32" s="105">
        <f t="shared" si="21"/>
        <v>0</v>
      </c>
      <c r="Y32" s="106">
        <f t="shared" si="22"/>
        <v>0</v>
      </c>
      <c r="Z32" s="87">
        <f t="shared" si="23"/>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45978</v>
      </c>
      <c r="C34" s="273"/>
      <c r="D34" s="268"/>
      <c r="E34" s="269"/>
      <c r="F34" s="270"/>
      <c r="G34" s="268"/>
      <c r="H34" s="268"/>
      <c r="I34" s="269"/>
      <c r="J34" s="270"/>
      <c r="K34" s="518">
        <f>Z34/24</f>
        <v>0</v>
      </c>
      <c r="L34" s="519"/>
      <c r="M34" s="384"/>
      <c r="N34" s="95">
        <f>IF(C34&lt;&gt;"",C34,0)</f>
        <v>0</v>
      </c>
      <c r="O34" s="96">
        <f t="shared" ref="O34:U40" si="24">IF(D34&lt;&gt;"",D34,0)</f>
        <v>0</v>
      </c>
      <c r="P34" s="97">
        <f t="shared" si="24"/>
        <v>0</v>
      </c>
      <c r="Q34" s="96">
        <f t="shared" si="24"/>
        <v>0</v>
      </c>
      <c r="R34" s="97">
        <f t="shared" si="24"/>
        <v>0</v>
      </c>
      <c r="S34" s="96">
        <f t="shared" si="24"/>
        <v>0</v>
      </c>
      <c r="T34" s="97">
        <f t="shared" si="24"/>
        <v>0</v>
      </c>
      <c r="U34" s="96">
        <f t="shared" si="24"/>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45979</v>
      </c>
      <c r="C35" s="274"/>
      <c r="D35" s="241"/>
      <c r="E35" s="242"/>
      <c r="F35" s="244"/>
      <c r="G35" s="241"/>
      <c r="H35" s="241"/>
      <c r="I35" s="242"/>
      <c r="J35" s="270"/>
      <c r="K35" s="453">
        <f t="shared" ref="K35:K40" si="25">Z35/24</f>
        <v>0</v>
      </c>
      <c r="L35" s="454"/>
      <c r="M35" s="384"/>
      <c r="N35" s="72">
        <f t="shared" ref="N35:N40" si="26">IF(C35&lt;&gt;"",C35,0)</f>
        <v>0</v>
      </c>
      <c r="O35" s="73">
        <f t="shared" si="24"/>
        <v>0</v>
      </c>
      <c r="P35" s="74">
        <f t="shared" si="24"/>
        <v>0</v>
      </c>
      <c r="Q35" s="73">
        <f t="shared" si="24"/>
        <v>0</v>
      </c>
      <c r="R35" s="74">
        <f t="shared" si="24"/>
        <v>0</v>
      </c>
      <c r="S35" s="73">
        <f t="shared" si="24"/>
        <v>0</v>
      </c>
      <c r="T35" s="74">
        <f t="shared" si="24"/>
        <v>0</v>
      </c>
      <c r="U35" s="73">
        <f t="shared" si="24"/>
        <v>0</v>
      </c>
      <c r="V35" s="75">
        <f t="shared" ref="V35:V40" si="27">TIMEVALUE(N35&amp;":"&amp;O35)*24</f>
        <v>0</v>
      </c>
      <c r="W35" s="76">
        <f t="shared" ref="W35:W40" si="28">TIMEVALUE(P35&amp;":"&amp;Q35)*24</f>
        <v>0</v>
      </c>
      <c r="X35" s="75">
        <f t="shared" ref="X35:X40" si="29">TIMEVALUE(R35&amp;":"&amp;S35)*24</f>
        <v>0</v>
      </c>
      <c r="Y35" s="76">
        <f t="shared" ref="Y35:Y40" si="30">TIMEVALUE(T35&amp;":"&amp;U35)*24</f>
        <v>0</v>
      </c>
      <c r="Z35" s="77">
        <f t="shared" ref="Z35:Z40" si="31">(W35-V35)+(Y35-X35)</f>
        <v>0</v>
      </c>
    </row>
    <row r="36" spans="1:26" ht="12.95" customHeight="1">
      <c r="A36" s="238" t="s">
        <v>55</v>
      </c>
      <c r="B36" s="293">
        <v>45980</v>
      </c>
      <c r="C36" s="274"/>
      <c r="D36" s="241"/>
      <c r="E36" s="242"/>
      <c r="F36" s="244"/>
      <c r="G36" s="241"/>
      <c r="H36" s="241"/>
      <c r="I36" s="242"/>
      <c r="J36" s="270"/>
      <c r="K36" s="453">
        <f t="shared" si="25"/>
        <v>0</v>
      </c>
      <c r="L36" s="454"/>
      <c r="M36" s="384" t="s">
        <v>84</v>
      </c>
      <c r="N36" s="72">
        <f t="shared" si="26"/>
        <v>0</v>
      </c>
      <c r="O36" s="73">
        <f t="shared" si="24"/>
        <v>0</v>
      </c>
      <c r="P36" s="74">
        <f t="shared" si="24"/>
        <v>0</v>
      </c>
      <c r="Q36" s="73">
        <f t="shared" si="24"/>
        <v>0</v>
      </c>
      <c r="R36" s="74">
        <f t="shared" si="24"/>
        <v>0</v>
      </c>
      <c r="S36" s="73">
        <f t="shared" si="24"/>
        <v>0</v>
      </c>
      <c r="T36" s="74">
        <f t="shared" si="24"/>
        <v>0</v>
      </c>
      <c r="U36" s="73">
        <f t="shared" si="24"/>
        <v>0</v>
      </c>
      <c r="V36" s="75">
        <f t="shared" si="27"/>
        <v>0</v>
      </c>
      <c r="W36" s="76">
        <f t="shared" si="28"/>
        <v>0</v>
      </c>
      <c r="X36" s="75">
        <f t="shared" si="29"/>
        <v>0</v>
      </c>
      <c r="Y36" s="76">
        <f t="shared" si="30"/>
        <v>0</v>
      </c>
      <c r="Z36" s="77">
        <f t="shared" si="31"/>
        <v>0</v>
      </c>
    </row>
    <row r="37" spans="1:26" ht="12.95" customHeight="1">
      <c r="A37" s="238" t="s">
        <v>51</v>
      </c>
      <c r="B37" s="293">
        <v>45981</v>
      </c>
      <c r="C37" s="274"/>
      <c r="D37" s="241"/>
      <c r="E37" s="242"/>
      <c r="F37" s="244"/>
      <c r="G37" s="241"/>
      <c r="H37" s="241"/>
      <c r="I37" s="242"/>
      <c r="J37" s="270"/>
      <c r="K37" s="453">
        <f t="shared" si="25"/>
        <v>0</v>
      </c>
      <c r="L37" s="454"/>
      <c r="M37" s="384"/>
      <c r="N37" s="72">
        <f t="shared" si="26"/>
        <v>0</v>
      </c>
      <c r="O37" s="73">
        <f t="shared" si="24"/>
        <v>0</v>
      </c>
      <c r="P37" s="74">
        <f t="shared" si="24"/>
        <v>0</v>
      </c>
      <c r="Q37" s="73">
        <f t="shared" si="24"/>
        <v>0</v>
      </c>
      <c r="R37" s="74">
        <f t="shared" si="24"/>
        <v>0</v>
      </c>
      <c r="S37" s="73">
        <f t="shared" si="24"/>
        <v>0</v>
      </c>
      <c r="T37" s="74">
        <f t="shared" si="24"/>
        <v>0</v>
      </c>
      <c r="U37" s="73">
        <f t="shared" si="24"/>
        <v>0</v>
      </c>
      <c r="V37" s="75">
        <f t="shared" si="27"/>
        <v>0</v>
      </c>
      <c r="W37" s="76">
        <f t="shared" si="28"/>
        <v>0</v>
      </c>
      <c r="X37" s="75">
        <f t="shared" si="29"/>
        <v>0</v>
      </c>
      <c r="Y37" s="76">
        <f t="shared" si="30"/>
        <v>0</v>
      </c>
      <c r="Z37" s="77">
        <f t="shared" si="31"/>
        <v>0</v>
      </c>
    </row>
    <row r="38" spans="1:26" ht="12.95" customHeight="1">
      <c r="A38" s="240" t="s">
        <v>10</v>
      </c>
      <c r="B38" s="293">
        <v>45982</v>
      </c>
      <c r="C38" s="241"/>
      <c r="D38" s="241"/>
      <c r="E38" s="242"/>
      <c r="F38" s="244"/>
      <c r="G38" s="241"/>
      <c r="H38" s="241"/>
      <c r="I38" s="242"/>
      <c r="J38" s="244"/>
      <c r="K38" s="453">
        <f t="shared" si="25"/>
        <v>0</v>
      </c>
      <c r="L38" s="454"/>
      <c r="M38" s="385"/>
      <c r="N38" s="72">
        <f t="shared" si="26"/>
        <v>0</v>
      </c>
      <c r="O38" s="73">
        <f t="shared" si="24"/>
        <v>0</v>
      </c>
      <c r="P38" s="74">
        <f t="shared" si="24"/>
        <v>0</v>
      </c>
      <c r="Q38" s="73">
        <f t="shared" si="24"/>
        <v>0</v>
      </c>
      <c r="R38" s="74">
        <f t="shared" si="24"/>
        <v>0</v>
      </c>
      <c r="S38" s="73">
        <f t="shared" si="24"/>
        <v>0</v>
      </c>
      <c r="T38" s="74">
        <f t="shared" si="24"/>
        <v>0</v>
      </c>
      <c r="U38" s="73">
        <f t="shared" si="24"/>
        <v>0</v>
      </c>
      <c r="V38" s="75">
        <f t="shared" si="27"/>
        <v>0</v>
      </c>
      <c r="W38" s="76">
        <f t="shared" si="28"/>
        <v>0</v>
      </c>
      <c r="X38" s="75">
        <f t="shared" si="29"/>
        <v>0</v>
      </c>
      <c r="Y38" s="76">
        <f t="shared" si="30"/>
        <v>0</v>
      </c>
      <c r="Z38" s="77">
        <f t="shared" si="31"/>
        <v>0</v>
      </c>
    </row>
    <row r="39" spans="1:26" ht="12.95" customHeight="1">
      <c r="A39" s="246" t="s">
        <v>13</v>
      </c>
      <c r="B39" s="310">
        <v>45983</v>
      </c>
      <c r="C39" s="248"/>
      <c r="D39" s="249"/>
      <c r="E39" s="250"/>
      <c r="F39" s="249"/>
      <c r="G39" s="250"/>
      <c r="H39" s="249"/>
      <c r="I39" s="250"/>
      <c r="J39" s="251"/>
      <c r="K39" s="520">
        <f t="shared" si="25"/>
        <v>0</v>
      </c>
      <c r="L39" s="521"/>
      <c r="M39" s="388"/>
      <c r="N39" s="72">
        <f t="shared" si="26"/>
        <v>0</v>
      </c>
      <c r="O39" s="73">
        <f t="shared" si="24"/>
        <v>0</v>
      </c>
      <c r="P39" s="74">
        <f t="shared" si="24"/>
        <v>0</v>
      </c>
      <c r="Q39" s="73">
        <f t="shared" si="24"/>
        <v>0</v>
      </c>
      <c r="R39" s="74">
        <f t="shared" si="24"/>
        <v>0</v>
      </c>
      <c r="S39" s="73">
        <f t="shared" si="24"/>
        <v>0</v>
      </c>
      <c r="T39" s="74">
        <f t="shared" si="24"/>
        <v>0</v>
      </c>
      <c r="U39" s="73">
        <f t="shared" si="24"/>
        <v>0</v>
      </c>
      <c r="V39" s="75">
        <f t="shared" si="27"/>
        <v>0</v>
      </c>
      <c r="W39" s="76">
        <f t="shared" si="28"/>
        <v>0</v>
      </c>
      <c r="X39" s="75">
        <f t="shared" si="29"/>
        <v>0</v>
      </c>
      <c r="Y39" s="76">
        <f t="shared" si="30"/>
        <v>0</v>
      </c>
      <c r="Z39" s="77">
        <f t="shared" si="31"/>
        <v>0</v>
      </c>
    </row>
    <row r="40" spans="1:26" ht="12.95" customHeight="1">
      <c r="A40" s="253" t="s">
        <v>56</v>
      </c>
      <c r="B40" s="310">
        <v>45984</v>
      </c>
      <c r="C40" s="255"/>
      <c r="D40" s="256"/>
      <c r="E40" s="257"/>
      <c r="F40" s="256"/>
      <c r="G40" s="257"/>
      <c r="H40" s="256"/>
      <c r="I40" s="257"/>
      <c r="J40" s="258"/>
      <c r="K40" s="522">
        <f t="shared" si="25"/>
        <v>0</v>
      </c>
      <c r="L40" s="523"/>
      <c r="M40" s="387"/>
      <c r="N40" s="102">
        <f t="shared" si="26"/>
        <v>0</v>
      </c>
      <c r="O40" s="103">
        <f t="shared" si="24"/>
        <v>0</v>
      </c>
      <c r="P40" s="104">
        <f t="shared" si="24"/>
        <v>0</v>
      </c>
      <c r="Q40" s="103">
        <f t="shared" si="24"/>
        <v>0</v>
      </c>
      <c r="R40" s="104">
        <f t="shared" si="24"/>
        <v>0</v>
      </c>
      <c r="S40" s="103">
        <f t="shared" si="24"/>
        <v>0</v>
      </c>
      <c r="T40" s="104">
        <f t="shared" si="24"/>
        <v>0</v>
      </c>
      <c r="U40" s="103">
        <f t="shared" si="24"/>
        <v>0</v>
      </c>
      <c r="V40" s="105">
        <f t="shared" si="27"/>
        <v>0</v>
      </c>
      <c r="W40" s="106">
        <f t="shared" si="28"/>
        <v>0</v>
      </c>
      <c r="X40" s="105">
        <f t="shared" si="29"/>
        <v>0</v>
      </c>
      <c r="Y40" s="106">
        <f t="shared" si="30"/>
        <v>0</v>
      </c>
      <c r="Z40" s="87">
        <f t="shared" si="31"/>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293">
        <v>45985</v>
      </c>
      <c r="C42" s="268"/>
      <c r="D42" s="268"/>
      <c r="E42" s="269"/>
      <c r="F42" s="270"/>
      <c r="G42" s="268"/>
      <c r="H42" s="268"/>
      <c r="I42" s="269"/>
      <c r="J42" s="270"/>
      <c r="K42" s="518">
        <f>Z42/24</f>
        <v>0</v>
      </c>
      <c r="L42" s="519"/>
      <c r="M42" s="384"/>
      <c r="N42" s="95">
        <f>IF(C42&lt;&gt;"",C42,0)</f>
        <v>0</v>
      </c>
      <c r="O42" s="96">
        <f t="shared" ref="O42:U48" si="32">IF(D42&lt;&gt;"",D42,0)</f>
        <v>0</v>
      </c>
      <c r="P42" s="97">
        <f t="shared" si="32"/>
        <v>0</v>
      </c>
      <c r="Q42" s="96">
        <f t="shared" si="32"/>
        <v>0</v>
      </c>
      <c r="R42" s="97">
        <f t="shared" si="32"/>
        <v>0</v>
      </c>
      <c r="S42" s="96">
        <f t="shared" si="32"/>
        <v>0</v>
      </c>
      <c r="T42" s="97">
        <f t="shared" si="32"/>
        <v>0</v>
      </c>
      <c r="U42" s="96">
        <f t="shared" si="32"/>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45986</v>
      </c>
      <c r="C43" s="268"/>
      <c r="D43" s="268"/>
      <c r="E43" s="269"/>
      <c r="F43" s="270"/>
      <c r="G43" s="268"/>
      <c r="H43" s="268"/>
      <c r="I43" s="269"/>
      <c r="J43" s="270"/>
      <c r="K43" s="453">
        <f t="shared" ref="K43:K48" si="33">Z43/24</f>
        <v>0</v>
      </c>
      <c r="L43" s="454"/>
      <c r="M43" s="384"/>
      <c r="N43" s="72">
        <f t="shared" ref="N43:N48" si="34">IF(C43&lt;&gt;"",C43,0)</f>
        <v>0</v>
      </c>
      <c r="O43" s="73">
        <f t="shared" si="32"/>
        <v>0</v>
      </c>
      <c r="P43" s="74">
        <f t="shared" si="32"/>
        <v>0</v>
      </c>
      <c r="Q43" s="73">
        <f t="shared" si="32"/>
        <v>0</v>
      </c>
      <c r="R43" s="74">
        <f t="shared" si="32"/>
        <v>0</v>
      </c>
      <c r="S43" s="73">
        <f t="shared" si="32"/>
        <v>0</v>
      </c>
      <c r="T43" s="74">
        <f t="shared" si="32"/>
        <v>0</v>
      </c>
      <c r="U43" s="73">
        <f t="shared" si="32"/>
        <v>0</v>
      </c>
      <c r="V43" s="75">
        <f t="shared" ref="V43:V48" si="35">TIMEVALUE(N43&amp;":"&amp;O43)*24</f>
        <v>0</v>
      </c>
      <c r="W43" s="76">
        <f t="shared" ref="W43:W48" si="36">TIMEVALUE(P43&amp;":"&amp;Q43)*24</f>
        <v>0</v>
      </c>
      <c r="X43" s="75">
        <f t="shared" ref="X43:X48" si="37">TIMEVALUE(R43&amp;":"&amp;S43)*24</f>
        <v>0</v>
      </c>
      <c r="Y43" s="76">
        <f t="shared" ref="Y43:Y48" si="38">TIMEVALUE(T43&amp;":"&amp;U43)*24</f>
        <v>0</v>
      </c>
      <c r="Z43" s="77">
        <f t="shared" ref="Z43:Z48" si="39">(W43-V43)+(Y43-X43)</f>
        <v>0</v>
      </c>
    </row>
    <row r="44" spans="1:26" ht="12.95" customHeight="1">
      <c r="A44" s="238" t="s">
        <v>55</v>
      </c>
      <c r="B44" s="293">
        <v>45987</v>
      </c>
      <c r="C44" s="268"/>
      <c r="D44" s="268"/>
      <c r="E44" s="269"/>
      <c r="F44" s="270"/>
      <c r="G44" s="268"/>
      <c r="H44" s="268"/>
      <c r="I44" s="269"/>
      <c r="J44" s="270"/>
      <c r="K44" s="453">
        <f t="shared" si="33"/>
        <v>0</v>
      </c>
      <c r="L44" s="454"/>
      <c r="M44" s="384"/>
      <c r="N44" s="72">
        <f t="shared" si="34"/>
        <v>0</v>
      </c>
      <c r="O44" s="73">
        <f t="shared" si="32"/>
        <v>0</v>
      </c>
      <c r="P44" s="74">
        <f t="shared" si="32"/>
        <v>0</v>
      </c>
      <c r="Q44" s="73">
        <f t="shared" si="32"/>
        <v>0</v>
      </c>
      <c r="R44" s="74">
        <f t="shared" si="32"/>
        <v>0</v>
      </c>
      <c r="S44" s="73">
        <f t="shared" si="32"/>
        <v>0</v>
      </c>
      <c r="T44" s="74">
        <f t="shared" si="32"/>
        <v>0</v>
      </c>
      <c r="U44" s="73">
        <f t="shared" si="32"/>
        <v>0</v>
      </c>
      <c r="V44" s="75">
        <f t="shared" si="35"/>
        <v>0</v>
      </c>
      <c r="W44" s="76">
        <f t="shared" si="36"/>
        <v>0</v>
      </c>
      <c r="X44" s="75">
        <f t="shared" si="37"/>
        <v>0</v>
      </c>
      <c r="Y44" s="76">
        <f t="shared" si="38"/>
        <v>0</v>
      </c>
      <c r="Z44" s="77">
        <f t="shared" si="39"/>
        <v>0</v>
      </c>
    </row>
    <row r="45" spans="1:26" ht="12.95" customHeight="1">
      <c r="A45" s="238" t="s">
        <v>51</v>
      </c>
      <c r="B45" s="293">
        <v>45988</v>
      </c>
      <c r="C45" s="268"/>
      <c r="D45" s="268"/>
      <c r="E45" s="269"/>
      <c r="F45" s="270"/>
      <c r="G45" s="268"/>
      <c r="H45" s="268"/>
      <c r="I45" s="269"/>
      <c r="J45" s="270"/>
      <c r="K45" s="453">
        <f t="shared" si="33"/>
        <v>0</v>
      </c>
      <c r="L45" s="454"/>
      <c r="M45" s="384"/>
      <c r="N45" s="72">
        <f t="shared" si="34"/>
        <v>0</v>
      </c>
      <c r="O45" s="73">
        <f t="shared" si="32"/>
        <v>0</v>
      </c>
      <c r="P45" s="74">
        <f t="shared" si="32"/>
        <v>0</v>
      </c>
      <c r="Q45" s="73">
        <f t="shared" si="32"/>
        <v>0</v>
      </c>
      <c r="R45" s="74">
        <f t="shared" si="32"/>
        <v>0</v>
      </c>
      <c r="S45" s="73">
        <f t="shared" si="32"/>
        <v>0</v>
      </c>
      <c r="T45" s="74">
        <f t="shared" si="32"/>
        <v>0</v>
      </c>
      <c r="U45" s="73">
        <f t="shared" si="32"/>
        <v>0</v>
      </c>
      <c r="V45" s="75">
        <f t="shared" si="35"/>
        <v>0</v>
      </c>
      <c r="W45" s="76">
        <f t="shared" si="36"/>
        <v>0</v>
      </c>
      <c r="X45" s="75">
        <f t="shared" si="37"/>
        <v>0</v>
      </c>
      <c r="Y45" s="76">
        <f t="shared" si="38"/>
        <v>0</v>
      </c>
      <c r="Z45" s="77">
        <f t="shared" si="39"/>
        <v>0</v>
      </c>
    </row>
    <row r="46" spans="1:26" ht="12.95" customHeight="1">
      <c r="A46" s="240" t="s">
        <v>10</v>
      </c>
      <c r="B46" s="293">
        <v>45989</v>
      </c>
      <c r="C46" s="241"/>
      <c r="D46" s="241"/>
      <c r="E46" s="242"/>
      <c r="F46" s="244"/>
      <c r="G46" s="241"/>
      <c r="H46" s="241"/>
      <c r="I46" s="242"/>
      <c r="J46" s="244"/>
      <c r="K46" s="453">
        <f t="shared" si="33"/>
        <v>0</v>
      </c>
      <c r="L46" s="454"/>
      <c r="M46" s="385"/>
      <c r="N46" s="72">
        <f t="shared" si="34"/>
        <v>0</v>
      </c>
      <c r="O46" s="73">
        <f t="shared" si="32"/>
        <v>0</v>
      </c>
      <c r="P46" s="74">
        <f t="shared" si="32"/>
        <v>0</v>
      </c>
      <c r="Q46" s="73">
        <f t="shared" si="32"/>
        <v>0</v>
      </c>
      <c r="R46" s="74">
        <f t="shared" si="32"/>
        <v>0</v>
      </c>
      <c r="S46" s="73">
        <f t="shared" si="32"/>
        <v>0</v>
      </c>
      <c r="T46" s="74">
        <f t="shared" si="32"/>
        <v>0</v>
      </c>
      <c r="U46" s="73">
        <f t="shared" si="32"/>
        <v>0</v>
      </c>
      <c r="V46" s="75">
        <f t="shared" si="35"/>
        <v>0</v>
      </c>
      <c r="W46" s="76">
        <f t="shared" si="36"/>
        <v>0</v>
      </c>
      <c r="X46" s="75">
        <f t="shared" si="37"/>
        <v>0</v>
      </c>
      <c r="Y46" s="76">
        <f t="shared" si="38"/>
        <v>0</v>
      </c>
      <c r="Z46" s="77">
        <f t="shared" si="39"/>
        <v>0</v>
      </c>
    </row>
    <row r="47" spans="1:26" ht="12.95" customHeight="1">
      <c r="A47" s="246" t="s">
        <v>13</v>
      </c>
      <c r="B47" s="310">
        <v>45990</v>
      </c>
      <c r="C47" s="248"/>
      <c r="D47" s="249"/>
      <c r="E47" s="250"/>
      <c r="F47" s="249"/>
      <c r="G47" s="250"/>
      <c r="H47" s="249"/>
      <c r="I47" s="250"/>
      <c r="J47" s="251"/>
      <c r="K47" s="520">
        <f t="shared" si="33"/>
        <v>0</v>
      </c>
      <c r="L47" s="521"/>
      <c r="M47" s="388"/>
      <c r="N47" s="72">
        <f t="shared" si="34"/>
        <v>0</v>
      </c>
      <c r="O47" s="73">
        <f t="shared" si="32"/>
        <v>0</v>
      </c>
      <c r="P47" s="74">
        <f t="shared" si="32"/>
        <v>0</v>
      </c>
      <c r="Q47" s="73">
        <f t="shared" si="32"/>
        <v>0</v>
      </c>
      <c r="R47" s="74">
        <f t="shared" si="32"/>
        <v>0</v>
      </c>
      <c r="S47" s="73">
        <f t="shared" si="32"/>
        <v>0</v>
      </c>
      <c r="T47" s="74">
        <f t="shared" si="32"/>
        <v>0</v>
      </c>
      <c r="U47" s="73">
        <f t="shared" si="32"/>
        <v>0</v>
      </c>
      <c r="V47" s="75">
        <f t="shared" si="35"/>
        <v>0</v>
      </c>
      <c r="W47" s="76">
        <f t="shared" si="36"/>
        <v>0</v>
      </c>
      <c r="X47" s="75">
        <f t="shared" si="37"/>
        <v>0</v>
      </c>
      <c r="Y47" s="76">
        <f t="shared" si="38"/>
        <v>0</v>
      </c>
      <c r="Z47" s="77">
        <f t="shared" si="39"/>
        <v>0</v>
      </c>
    </row>
    <row r="48" spans="1:26" ht="12.95" customHeight="1">
      <c r="A48" s="275" t="s">
        <v>56</v>
      </c>
      <c r="B48" s="310">
        <v>45991</v>
      </c>
      <c r="C48" s="306"/>
      <c r="D48" s="307"/>
      <c r="E48" s="308"/>
      <c r="F48" s="307"/>
      <c r="G48" s="308"/>
      <c r="H48" s="307"/>
      <c r="I48" s="308"/>
      <c r="J48" s="309"/>
      <c r="K48" s="522">
        <f t="shared" si="33"/>
        <v>0</v>
      </c>
      <c r="L48" s="523"/>
      <c r="M48" s="387"/>
      <c r="N48" s="102">
        <f t="shared" si="34"/>
        <v>0</v>
      </c>
      <c r="O48" s="103">
        <f t="shared" si="32"/>
        <v>0</v>
      </c>
      <c r="P48" s="104">
        <f t="shared" si="32"/>
        <v>0</v>
      </c>
      <c r="Q48" s="103">
        <f t="shared" si="32"/>
        <v>0</v>
      </c>
      <c r="R48" s="104">
        <f t="shared" si="32"/>
        <v>0</v>
      </c>
      <c r="S48" s="103">
        <f t="shared" si="32"/>
        <v>0</v>
      </c>
      <c r="T48" s="104">
        <f t="shared" si="32"/>
        <v>0</v>
      </c>
      <c r="U48" s="103">
        <f t="shared" si="32"/>
        <v>0</v>
      </c>
      <c r="V48" s="105">
        <f t="shared" si="35"/>
        <v>0</v>
      </c>
      <c r="W48" s="106">
        <f t="shared" si="36"/>
        <v>0</v>
      </c>
      <c r="X48" s="105">
        <f t="shared" si="37"/>
        <v>0</v>
      </c>
      <c r="Y48" s="106">
        <f t="shared" si="38"/>
        <v>0</v>
      </c>
      <c r="Z48" s="87">
        <f t="shared" si="39"/>
        <v>0</v>
      </c>
    </row>
    <row r="49" spans="1:26" ht="12.95" customHeight="1" thickBot="1">
      <c r="A49" s="260"/>
      <c r="B49" s="261"/>
      <c r="C49" s="262"/>
      <c r="D49" s="262"/>
      <c r="E49" s="262"/>
      <c r="F49" s="262"/>
      <c r="G49" s="263"/>
      <c r="H49" s="264"/>
      <c r="I49" s="265" t="s">
        <v>57</v>
      </c>
      <c r="J49" s="266"/>
      <c r="K49" s="510" t="str">
        <f>IF(X49&gt;19,"&gt; 19 h",IF(X49&lt;0,TEXT(ABS(X49/24),"-[h]:mm"),TEXT(ABS(X49/24),"[h]:mm")))</f>
        <v>0:00</v>
      </c>
      <c r="L49" s="511"/>
      <c r="M49" s="267"/>
      <c r="N49" s="88" t="s">
        <v>19</v>
      </c>
      <c r="O49" s="89"/>
      <c r="P49" s="89"/>
      <c r="Q49" s="89"/>
      <c r="R49" s="90"/>
      <c r="S49" s="91"/>
      <c r="T49" s="91"/>
      <c r="U49" s="92"/>
      <c r="V49" s="93"/>
      <c r="W49" s="94" t="s">
        <v>11</v>
      </c>
      <c r="X49" s="474">
        <f>Z42+Z43+Z44+Z45+Z46+Z47+Z48</f>
        <v>0</v>
      </c>
      <c r="Y49" s="475"/>
      <c r="Z49" s="91"/>
    </row>
    <row r="50" spans="1:26" ht="14.25" customHeight="1">
      <c r="A50" s="276"/>
      <c r="B50" s="277"/>
      <c r="C50" s="278"/>
      <c r="D50" s="278"/>
      <c r="E50" s="278"/>
      <c r="F50" s="278"/>
      <c r="G50" s="279"/>
      <c r="H50" s="280" t="s">
        <v>58</v>
      </c>
      <c r="I50" s="279"/>
      <c r="J50" s="280"/>
      <c r="K50" s="512" t="str">
        <f>IF(X50&lt;&gt;V2,"&lt;&gt; AV-Std.",IF(X50&lt;0,TEXT(ABS(X50/24),"-[h]:mm"),TEXT(ABS(X50/24),"[h]:mm")))</f>
        <v>0:00</v>
      </c>
      <c r="L50" s="513"/>
      <c r="M50" s="281"/>
      <c r="N50" s="108"/>
      <c r="O50" s="108"/>
      <c r="P50" s="91"/>
      <c r="Q50" s="109">
        <f>N50+O50</f>
        <v>0</v>
      </c>
      <c r="R50" s="91"/>
      <c r="S50" s="91"/>
      <c r="T50" s="91"/>
      <c r="U50" s="110"/>
      <c r="V50" s="110"/>
      <c r="W50" s="111" t="s">
        <v>12</v>
      </c>
      <c r="X50" s="506">
        <f>X17+X25+X33+X41+X49</f>
        <v>0</v>
      </c>
      <c r="Y50" s="507"/>
      <c r="Z50" s="91"/>
    </row>
    <row r="51" spans="1:26" ht="8.1" customHeight="1">
      <c r="A51" s="282"/>
      <c r="B51" s="283"/>
      <c r="C51" s="284"/>
      <c r="D51" s="284"/>
      <c r="E51" s="284"/>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8" t="s">
        <v>59</v>
      </c>
      <c r="B52" s="283"/>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2"/>
      <c r="B53" s="283"/>
      <c r="C53" s="284"/>
      <c r="D53" s="284"/>
      <c r="E53" s="284"/>
      <c r="F53" s="284"/>
      <c r="G53" s="285"/>
      <c r="H53" s="286"/>
      <c r="I53" s="285"/>
      <c r="J53" s="286"/>
      <c r="K53" s="287"/>
      <c r="L53" s="287"/>
      <c r="M53" s="211"/>
      <c r="N53" s="108"/>
      <c r="O53" s="108"/>
      <c r="P53" s="91"/>
      <c r="Q53" s="127"/>
      <c r="R53" s="91"/>
      <c r="S53" s="91"/>
      <c r="T53" s="91"/>
      <c r="U53" s="128"/>
      <c r="V53" s="128"/>
      <c r="W53" s="129"/>
      <c r="X53" s="130"/>
      <c r="Y53" s="130"/>
      <c r="Z53" s="91"/>
    </row>
    <row r="54" spans="1:26" ht="12" customHeight="1">
      <c r="A54" s="289"/>
      <c r="B54" s="289"/>
      <c r="C54" s="289"/>
      <c r="D54" s="289"/>
      <c r="E54" s="289"/>
      <c r="F54" s="289"/>
      <c r="G54" s="289"/>
      <c r="H54" s="289"/>
      <c r="I54" s="289"/>
      <c r="J54" s="289"/>
      <c r="K54" s="290"/>
      <c r="L54" s="289"/>
      <c r="M54" s="289"/>
      <c r="N54" s="113"/>
      <c r="O54" s="113"/>
      <c r="P54" s="113"/>
      <c r="Q54" s="113"/>
      <c r="R54" s="113"/>
      <c r="S54" s="113"/>
      <c r="T54" s="113"/>
      <c r="U54" s="113"/>
      <c r="V54" s="113"/>
      <c r="W54" s="113"/>
      <c r="X54" s="113"/>
      <c r="Y54" s="113"/>
      <c r="Z54" s="49"/>
    </row>
    <row r="55" spans="1:26" ht="7.5" customHeight="1">
      <c r="A55" s="291"/>
      <c r="B55" s="291"/>
      <c r="C55" s="292"/>
      <c r="D55" s="289"/>
      <c r="E55" s="289"/>
      <c r="F55" s="289"/>
      <c r="G55" s="291"/>
      <c r="H55" s="291"/>
      <c r="I55" s="291"/>
      <c r="J55" s="291"/>
      <c r="K55" s="290"/>
      <c r="L55" s="289"/>
      <c r="M55" s="291"/>
      <c r="N55" s="113"/>
      <c r="O55" s="113"/>
      <c r="P55" s="113"/>
      <c r="Q55" s="113"/>
      <c r="R55" s="113"/>
      <c r="S55" s="113"/>
      <c r="T55" s="113"/>
      <c r="U55" s="113"/>
      <c r="V55" s="113"/>
      <c r="W55" s="113"/>
      <c r="X55" s="113"/>
      <c r="Y55" s="113"/>
      <c r="Z55" s="49"/>
    </row>
    <row r="56" spans="1:26" ht="12" customHeight="1">
      <c r="A56" s="290" t="s">
        <v>60</v>
      </c>
      <c r="B56" s="289"/>
      <c r="C56" s="289"/>
      <c r="D56" s="529" t="s">
        <v>49</v>
      </c>
      <c r="E56" s="529"/>
      <c r="F56" s="289"/>
      <c r="G56" s="290" t="s">
        <v>62</v>
      </c>
      <c r="H56" s="290"/>
      <c r="I56" s="289"/>
      <c r="J56" s="289"/>
      <c r="K56" s="290"/>
      <c r="L56" s="289"/>
      <c r="M56" s="290" t="s">
        <v>64</v>
      </c>
      <c r="N56" s="113"/>
      <c r="O56" s="113"/>
      <c r="P56" s="113"/>
      <c r="Q56" s="113"/>
      <c r="R56" s="120"/>
      <c r="S56" s="120"/>
      <c r="T56" s="113"/>
      <c r="U56" s="113"/>
      <c r="V56" s="113"/>
      <c r="W56" s="113"/>
      <c r="X56" s="113"/>
      <c r="Y56" s="113"/>
      <c r="Z56" s="49"/>
    </row>
    <row r="57" spans="1:26" ht="12" customHeight="1">
      <c r="A57" s="290" t="s">
        <v>61</v>
      </c>
      <c r="B57" s="289"/>
      <c r="C57" s="289"/>
      <c r="D57" s="289"/>
      <c r="E57" s="289"/>
      <c r="F57" s="289"/>
      <c r="G57" s="290" t="s">
        <v>63</v>
      </c>
      <c r="H57" s="289"/>
      <c r="I57" s="289"/>
      <c r="J57" s="289"/>
      <c r="K57" s="290"/>
      <c r="L57" s="289"/>
      <c r="M57" s="290"/>
      <c r="N57" s="113"/>
      <c r="O57" s="113"/>
      <c r="P57" s="113"/>
      <c r="Q57" s="113"/>
      <c r="R57" s="113"/>
      <c r="S57" s="113"/>
      <c r="T57" s="113"/>
      <c r="U57" s="113"/>
      <c r="V57" s="113"/>
      <c r="W57" s="113"/>
      <c r="X57" s="113"/>
      <c r="Y57" s="113"/>
      <c r="Z57" s="49"/>
    </row>
    <row r="58" spans="1:26" ht="9.75" customHeight="1">
      <c r="A58" s="115"/>
      <c r="B58" s="116"/>
      <c r="C58" s="112"/>
      <c r="D58" s="112"/>
      <c r="E58" s="112"/>
      <c r="F58" s="112"/>
      <c r="G58" s="112"/>
      <c r="H58" s="112"/>
      <c r="I58" s="112"/>
      <c r="J58" s="112"/>
      <c r="K58" s="113"/>
      <c r="L58" s="112"/>
      <c r="M58" s="112"/>
      <c r="N58" s="113"/>
      <c r="O58" s="113"/>
      <c r="P58" s="113"/>
      <c r="Q58" s="113"/>
      <c r="R58" s="113"/>
      <c r="S58" s="113"/>
      <c r="T58" s="113"/>
      <c r="U58" s="113"/>
      <c r="V58" s="113"/>
      <c r="W58" s="113"/>
      <c r="X58" s="113"/>
      <c r="Y58" s="113"/>
      <c r="Z58" s="49"/>
    </row>
    <row r="59" spans="1:26" ht="9.75" customHeight="1">
      <c r="A59" s="117"/>
      <c r="B59" s="118"/>
      <c r="C59" s="112"/>
      <c r="D59" s="112"/>
      <c r="E59" s="112"/>
      <c r="F59" s="112"/>
      <c r="G59" s="112"/>
      <c r="H59" s="112"/>
      <c r="I59" s="112"/>
      <c r="J59" s="112"/>
      <c r="K59" s="113"/>
      <c r="L59" s="112"/>
      <c r="M59" s="112"/>
      <c r="N59" s="113"/>
      <c r="O59" s="113"/>
      <c r="P59" s="113"/>
      <c r="Q59" s="113"/>
      <c r="R59" s="113"/>
      <c r="S59" s="113"/>
      <c r="T59" s="113"/>
      <c r="U59" s="113"/>
      <c r="V59" s="113"/>
      <c r="W59" s="113"/>
      <c r="X59" s="113"/>
      <c r="Y59" s="113"/>
      <c r="Z59" s="49"/>
    </row>
  </sheetData>
  <sheetProtection algorithmName="SHA-512" hashValue="6/o/Wp629BGW81UDunHu9NpRHCRGGB+DWQpwuPG/jd9ZZK0m1h8YVf4Nk3MsBL7d2wqDso3Mgs+mz4LZhdP2tA==" saltValue="c6NMbSnuPfC3Z47+7pdhTA=="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1">
    <cfRule type="expression" dxfId="68" priority="245" stopIfTrue="1">
      <formula>X17&lt;0</formula>
    </cfRule>
  </conditionalFormatting>
  <conditionalFormatting sqref="R56:S56">
    <cfRule type="expression" dxfId="67" priority="244" stopIfTrue="1">
      <formula>AE56&lt;0</formula>
    </cfRule>
  </conditionalFormatting>
  <conditionalFormatting sqref="K52:L53">
    <cfRule type="expression" dxfId="66" priority="37" stopIfTrue="1">
      <formula>X52&lt;0</formula>
    </cfRule>
  </conditionalFormatting>
  <conditionalFormatting sqref="K13:L16">
    <cfRule type="expression" dxfId="65" priority="31">
      <formula>AND(Z13&gt;6,X13-W13&lt;0.5)</formula>
    </cfRule>
    <cfRule type="cellIs" dxfId="64" priority="33" operator="greaterThan">
      <formula>0.416666666666667</formula>
    </cfRule>
  </conditionalFormatting>
  <conditionalFormatting sqref="K13:L16">
    <cfRule type="expression" dxfId="63" priority="32">
      <formula>AND(Z13&gt;9,X13-W13&lt;0.75)</formula>
    </cfRule>
  </conditionalFormatting>
  <conditionalFormatting sqref="K11:L11">
    <cfRule type="expression" dxfId="62" priority="28">
      <formula>AND(Z11&gt;6,X11-W11&lt;0.5)</formula>
    </cfRule>
    <cfRule type="cellIs" dxfId="61" priority="30" operator="greaterThan">
      <formula>0.416666666666667</formula>
    </cfRule>
  </conditionalFormatting>
  <conditionalFormatting sqref="K11:L11">
    <cfRule type="expression" dxfId="60" priority="29">
      <formula>AND(Z11&gt;9,X11-W11&lt;0.75)</formula>
    </cfRule>
  </conditionalFormatting>
  <conditionalFormatting sqref="K12:L12">
    <cfRule type="expression" dxfId="59" priority="25">
      <formula>AND(Z12&gt;6,X12-W12&lt;0.5)</formula>
    </cfRule>
    <cfRule type="cellIs" dxfId="58" priority="27" operator="greaterThan">
      <formula>0.416666666666667</formula>
    </cfRule>
  </conditionalFormatting>
  <conditionalFormatting sqref="K12:L12">
    <cfRule type="expression" dxfId="57" priority="26">
      <formula>AND(Z12&gt;9,X12-W12&lt;0.75)</formula>
    </cfRule>
  </conditionalFormatting>
  <conditionalFormatting sqref="K18:L18">
    <cfRule type="expression" dxfId="56" priority="22">
      <formula>AND(Z18&gt;6,X18-W18&lt;0.5)</formula>
    </cfRule>
    <cfRule type="cellIs" dxfId="55" priority="24" operator="greaterThan">
      <formula>0.416666666666667</formula>
    </cfRule>
  </conditionalFormatting>
  <conditionalFormatting sqref="K18:L18">
    <cfRule type="expression" dxfId="54" priority="23">
      <formula>AND(Z18&gt;9,X18-W18&lt;0.75)</formula>
    </cfRule>
  </conditionalFormatting>
  <conditionalFormatting sqref="K19:L24">
    <cfRule type="expression" dxfId="53" priority="19">
      <formula>AND(Z19&gt;6,X19-W19&lt;0.5)</formula>
    </cfRule>
    <cfRule type="cellIs" dxfId="52" priority="21" operator="greaterThan">
      <formula>0.416666666666667</formula>
    </cfRule>
  </conditionalFormatting>
  <conditionalFormatting sqref="K19:L24">
    <cfRule type="expression" dxfId="51" priority="20">
      <formula>AND(Z19&gt;9,X19-W19&lt;0.75)</formula>
    </cfRule>
  </conditionalFormatting>
  <conditionalFormatting sqref="K26:L26">
    <cfRule type="expression" dxfId="50" priority="16">
      <formula>AND(Z26&gt;6,X26-W26&lt;0.5)</formula>
    </cfRule>
    <cfRule type="cellIs" dxfId="49" priority="18" operator="greaterThan">
      <formula>0.416666666666667</formula>
    </cfRule>
  </conditionalFormatting>
  <conditionalFormatting sqref="K26:L26">
    <cfRule type="expression" dxfId="48" priority="17">
      <formula>AND(Z26&gt;9,X26-W26&lt;0.75)</formula>
    </cfRule>
  </conditionalFormatting>
  <conditionalFormatting sqref="K27:L32">
    <cfRule type="expression" dxfId="47" priority="13">
      <formula>AND(Z27&gt;6,X27-W27&lt;0.5)</formula>
    </cfRule>
    <cfRule type="cellIs" dxfId="46" priority="15" operator="greaterThan">
      <formula>0.416666666666667</formula>
    </cfRule>
  </conditionalFormatting>
  <conditionalFormatting sqref="K27:L32">
    <cfRule type="expression" dxfId="45" priority="14">
      <formula>AND(Z27&gt;9,X27-W27&lt;0.75)</formula>
    </cfRule>
  </conditionalFormatting>
  <conditionalFormatting sqref="K34:L34">
    <cfRule type="expression" dxfId="44" priority="10">
      <formula>AND(Z34&gt;6,X34-W34&lt;0.5)</formula>
    </cfRule>
    <cfRule type="cellIs" dxfId="43" priority="12" operator="greaterThan">
      <formula>0.416666666666667</formula>
    </cfRule>
  </conditionalFormatting>
  <conditionalFormatting sqref="K34:L34">
    <cfRule type="expression" dxfId="42" priority="11">
      <formula>AND(Z34&gt;9,X34-W34&lt;0.75)</formula>
    </cfRule>
  </conditionalFormatting>
  <conditionalFormatting sqref="K35:L40">
    <cfRule type="expression" dxfId="41" priority="7">
      <formula>AND(Z35&gt;6,X35-W35&lt;0.5)</formula>
    </cfRule>
    <cfRule type="cellIs" dxfId="40" priority="9" operator="greaterThan">
      <formula>0.416666666666667</formula>
    </cfRule>
  </conditionalFormatting>
  <conditionalFormatting sqref="K35:L40">
    <cfRule type="expression" dxfId="39" priority="8">
      <formula>AND(Z35&gt;9,X35-W35&lt;0.75)</formula>
    </cfRule>
  </conditionalFormatting>
  <conditionalFormatting sqref="K42:L42">
    <cfRule type="expression" dxfId="38" priority="4">
      <formula>AND(Z42&gt;6,X42-W42&lt;0.5)</formula>
    </cfRule>
    <cfRule type="cellIs" dxfId="37" priority="6" operator="greaterThan">
      <formula>0.416666666666667</formula>
    </cfRule>
  </conditionalFormatting>
  <conditionalFormatting sqref="K42:L42">
    <cfRule type="expression" dxfId="36" priority="5">
      <formula>AND(Z42&gt;9,X42-W42&lt;0.75)</formula>
    </cfRule>
  </conditionalFormatting>
  <conditionalFormatting sqref="K43:L48">
    <cfRule type="expression" dxfId="35" priority="1">
      <formula>AND(Z43&gt;6,X43-W43&lt;0.5)</formula>
    </cfRule>
    <cfRule type="cellIs" dxfId="34" priority="3" operator="greaterThan">
      <formula>0.416666666666667</formula>
    </cfRule>
  </conditionalFormatting>
  <conditionalFormatting sqref="K43:L48">
    <cfRule type="expression" dxfId="33" priority="2">
      <formula>AND(Z43&gt;9,X43-W43&lt;0.75)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58"/>
  <sheetViews>
    <sheetView showZeros="0" zoomScaleNormal="100" workbookViewId="0">
      <selection activeCell="C2" sqref="C2:F2"/>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294" t="s">
        <v>39</v>
      </c>
      <c r="B2" s="295"/>
      <c r="C2" s="482">
        <f>November!C2</f>
        <v>0</v>
      </c>
      <c r="D2" s="483"/>
      <c r="E2" s="483"/>
      <c r="F2" s="484"/>
      <c r="G2" s="545" t="s">
        <v>40</v>
      </c>
      <c r="H2" s="546"/>
      <c r="I2" s="487" t="s">
        <v>86</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294" t="s">
        <v>42</v>
      </c>
      <c r="B3" s="296"/>
      <c r="C3" s="489">
        <f>November!C3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97" t="s">
        <v>45</v>
      </c>
      <c r="B4" s="204"/>
      <c r="C4" s="489"/>
      <c r="D4" s="524"/>
      <c r="E4" s="298"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97" t="s">
        <v>46</v>
      </c>
      <c r="B5" s="401"/>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99" t="s">
        <v>47</v>
      </c>
      <c r="B6" s="300"/>
      <c r="C6" s="214"/>
      <c r="D6" s="404" t="s">
        <v>6</v>
      </c>
      <c r="E6" s="404" t="s">
        <v>50</v>
      </c>
      <c r="F6" s="404" t="s">
        <v>55</v>
      </c>
      <c r="G6" s="404" t="s">
        <v>51</v>
      </c>
      <c r="H6" s="404" t="s">
        <v>10</v>
      </c>
      <c r="I6" s="211"/>
      <c r="J6" s="200"/>
      <c r="K6" s="200"/>
      <c r="L6" s="200"/>
      <c r="M6" s="326"/>
      <c r="N6" s="48"/>
      <c r="O6" s="48"/>
      <c r="P6" s="48"/>
      <c r="Q6" s="48"/>
      <c r="R6" s="48"/>
      <c r="S6" s="48"/>
      <c r="T6" s="50"/>
      <c r="U6" s="50"/>
      <c r="V6" s="48"/>
      <c r="W6" s="48"/>
      <c r="X6" s="48"/>
      <c r="Y6" s="48"/>
      <c r="Z6" s="49"/>
    </row>
    <row r="7" spans="1:26" ht="12.95" customHeight="1">
      <c r="A7" s="216" t="s">
        <v>48</v>
      </c>
      <c r="B7" s="217" t="s">
        <v>49</v>
      </c>
      <c r="C7" s="405" t="s">
        <v>65</v>
      </c>
      <c r="D7" s="406"/>
      <c r="E7" s="406"/>
      <c r="F7" s="407"/>
      <c r="G7" s="551" t="s">
        <v>66</v>
      </c>
      <c r="H7" s="552"/>
      <c r="I7" s="552"/>
      <c r="J7" s="553"/>
      <c r="K7" s="218"/>
      <c r="L7" s="221"/>
      <c r="M7" s="222" t="s">
        <v>52</v>
      </c>
      <c r="N7" s="52"/>
      <c r="O7" s="52"/>
      <c r="P7" s="53"/>
      <c r="Q7" s="53"/>
      <c r="R7" s="53"/>
      <c r="S7" s="53"/>
      <c r="T7" s="53"/>
      <c r="U7" s="53"/>
      <c r="V7" s="53"/>
      <c r="W7" s="53"/>
      <c r="X7" s="53"/>
      <c r="Y7" s="53"/>
      <c r="Z7" s="49"/>
    </row>
    <row r="8" spans="1:26" ht="12.95" customHeight="1">
      <c r="A8" s="223"/>
      <c r="B8" s="402"/>
      <c r="C8" s="224" t="s">
        <v>67</v>
      </c>
      <c r="D8" s="225"/>
      <c r="E8" s="226" t="s">
        <v>68</v>
      </c>
      <c r="F8" s="403"/>
      <c r="G8" s="224" t="s">
        <v>67</v>
      </c>
      <c r="H8" s="225"/>
      <c r="I8" s="226" t="s">
        <v>68</v>
      </c>
      <c r="J8" s="403"/>
      <c r="K8" s="533" t="s">
        <v>58</v>
      </c>
      <c r="L8" s="534"/>
      <c r="M8" s="403" t="s">
        <v>53</v>
      </c>
      <c r="N8" s="58"/>
      <c r="O8" s="58"/>
      <c r="P8" s="58"/>
      <c r="Q8" s="58"/>
      <c r="R8" s="58"/>
      <c r="S8" s="58"/>
      <c r="T8" s="59"/>
      <c r="U8" s="59"/>
      <c r="V8" s="59"/>
      <c r="W8" s="59"/>
      <c r="X8" s="59"/>
      <c r="Y8" s="59"/>
      <c r="Z8" s="60" t="s">
        <v>18</v>
      </c>
    </row>
    <row r="9" spans="1:26" s="2" customFormat="1" ht="12.95" customHeight="1">
      <c r="A9" s="230"/>
      <c r="B9" s="230"/>
      <c r="C9" s="423" t="s">
        <v>69</v>
      </c>
      <c r="D9" s="424" t="s">
        <v>44</v>
      </c>
      <c r="E9" s="423" t="s">
        <v>69</v>
      </c>
      <c r="F9" s="424" t="s">
        <v>44</v>
      </c>
      <c r="G9" s="423" t="s">
        <v>69</v>
      </c>
      <c r="H9" s="424" t="s">
        <v>44</v>
      </c>
      <c r="I9" s="423" t="s">
        <v>69</v>
      </c>
      <c r="J9" s="424" t="s">
        <v>44</v>
      </c>
      <c r="K9" s="425" t="s">
        <v>43</v>
      </c>
      <c r="L9" s="426"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442">
        <v>45992</v>
      </c>
      <c r="C10" s="312"/>
      <c r="D10" s="312"/>
      <c r="E10" s="313"/>
      <c r="F10" s="312"/>
      <c r="G10" s="313"/>
      <c r="H10" s="314"/>
      <c r="I10" s="313"/>
      <c r="J10" s="315"/>
      <c r="K10" s="518">
        <f t="shared" ref="K10:K16" si="0">Z10/24</f>
        <v>0</v>
      </c>
      <c r="L10" s="519"/>
      <c r="M10" s="239"/>
      <c r="N10" s="72">
        <f t="shared" ref="N10:N16" si="1">IF(C10&lt;&gt;"",C10,0)</f>
        <v>0</v>
      </c>
      <c r="O10" s="73">
        <f t="shared" ref="O10:U16" si="2">IF(D10&lt;&gt;"",D10,0)</f>
        <v>0</v>
      </c>
      <c r="P10" s="74">
        <f t="shared" si="2"/>
        <v>0</v>
      </c>
      <c r="Q10" s="73">
        <f t="shared" si="2"/>
        <v>0</v>
      </c>
      <c r="R10" s="74">
        <f t="shared" si="2"/>
        <v>0</v>
      </c>
      <c r="S10" s="73">
        <f t="shared" si="2"/>
        <v>0</v>
      </c>
      <c r="T10" s="74">
        <f t="shared" si="2"/>
        <v>0</v>
      </c>
      <c r="U10" s="73">
        <f t="shared" si="2"/>
        <v>0</v>
      </c>
      <c r="V10" s="75">
        <f t="shared" ref="V10:V16" si="3">TIMEVALUE(N10&amp;":"&amp;O10)*24</f>
        <v>0</v>
      </c>
      <c r="W10" s="76">
        <f t="shared" ref="W10:W16" si="4">TIMEVALUE(P10&amp;":"&amp;Q10)*24</f>
        <v>0</v>
      </c>
      <c r="X10" s="75">
        <f t="shared" ref="X10:X16" si="5">TIMEVALUE(R10&amp;":"&amp;S10)*24</f>
        <v>0</v>
      </c>
      <c r="Y10" s="76">
        <f t="shared" ref="Y10:Y16" si="6">TIMEVALUE(T10&amp;":"&amp;U10)*24</f>
        <v>0</v>
      </c>
      <c r="Z10" s="77">
        <f t="shared" ref="Z10:Z16" si="7">(W10-V10)+(Y10-X10)</f>
        <v>0</v>
      </c>
    </row>
    <row r="11" spans="1:26" ht="12.95" customHeight="1">
      <c r="A11" s="238" t="s">
        <v>50</v>
      </c>
      <c r="B11" s="293">
        <v>45993</v>
      </c>
      <c r="C11" s="268"/>
      <c r="D11" s="268"/>
      <c r="E11" s="269"/>
      <c r="F11" s="268"/>
      <c r="G11" s="269"/>
      <c r="H11" s="316"/>
      <c r="I11" s="269"/>
      <c r="J11" s="270"/>
      <c r="K11" s="453">
        <f t="shared" ref="K11" si="8">Z11/24</f>
        <v>0</v>
      </c>
      <c r="L11" s="454"/>
      <c r="M11" s="239"/>
      <c r="N11" s="72">
        <f t="shared" ref="N11" si="9">IF(C11&lt;&gt;"",C11,0)</f>
        <v>0</v>
      </c>
      <c r="O11" s="73">
        <f t="shared" ref="O11" si="10">IF(D11&lt;&gt;"",D11,0)</f>
        <v>0</v>
      </c>
      <c r="P11" s="74">
        <f t="shared" ref="P11" si="11">IF(E11&lt;&gt;"",E11,0)</f>
        <v>0</v>
      </c>
      <c r="Q11" s="73">
        <f t="shared" ref="Q11" si="12">IF(F11&lt;&gt;"",F11,0)</f>
        <v>0</v>
      </c>
      <c r="R11" s="74">
        <f t="shared" ref="R11" si="13">IF(G11&lt;&gt;"",G11,0)</f>
        <v>0</v>
      </c>
      <c r="S11" s="73">
        <f t="shared" ref="S11" si="14">IF(H11&lt;&gt;"",H11,0)</f>
        <v>0</v>
      </c>
      <c r="T11" s="74">
        <f t="shared" ref="T11" si="15">IF(I11&lt;&gt;"",I11,0)</f>
        <v>0</v>
      </c>
      <c r="U11" s="73">
        <f t="shared" ref="U11" si="16">IF(J11&lt;&gt;"",J11,0)</f>
        <v>0</v>
      </c>
      <c r="V11" s="75">
        <f t="shared" ref="V11" si="17">TIMEVALUE(N11&amp;":"&amp;O11)*24</f>
        <v>0</v>
      </c>
      <c r="W11" s="76">
        <f t="shared" ref="W11" si="18">TIMEVALUE(P11&amp;":"&amp;Q11)*24</f>
        <v>0</v>
      </c>
      <c r="X11" s="75">
        <f t="shared" ref="X11" si="19">TIMEVALUE(R11&amp;":"&amp;S11)*24</f>
        <v>0</v>
      </c>
      <c r="Y11" s="76">
        <f t="shared" ref="Y11" si="20">TIMEVALUE(T11&amp;":"&amp;U11)*24</f>
        <v>0</v>
      </c>
      <c r="Z11" s="77">
        <f t="shared" ref="Z11" si="21">(W11-V11)+(Y11-X11)</f>
        <v>0</v>
      </c>
    </row>
    <row r="12" spans="1:26" ht="12.95" customHeight="1">
      <c r="A12" s="238" t="s">
        <v>55</v>
      </c>
      <c r="B12" s="293">
        <v>45994</v>
      </c>
      <c r="C12" s="268"/>
      <c r="D12" s="268"/>
      <c r="E12" s="269"/>
      <c r="F12" s="268"/>
      <c r="G12" s="269"/>
      <c r="H12" s="316"/>
      <c r="I12" s="269"/>
      <c r="J12" s="270"/>
      <c r="K12" s="453">
        <f t="shared" si="0"/>
        <v>0</v>
      </c>
      <c r="L12" s="454"/>
      <c r="M12" s="239"/>
      <c r="N12" s="72">
        <f t="shared" si="1"/>
        <v>0</v>
      </c>
      <c r="O12" s="73">
        <f t="shared" si="2"/>
        <v>0</v>
      </c>
      <c r="P12" s="74">
        <f t="shared" si="2"/>
        <v>0</v>
      </c>
      <c r="Q12" s="73">
        <f t="shared" si="2"/>
        <v>0</v>
      </c>
      <c r="R12" s="74">
        <f t="shared" si="2"/>
        <v>0</v>
      </c>
      <c r="S12" s="73">
        <f t="shared" si="2"/>
        <v>0</v>
      </c>
      <c r="T12" s="74">
        <f t="shared" si="2"/>
        <v>0</v>
      </c>
      <c r="U12" s="73">
        <f t="shared" si="2"/>
        <v>0</v>
      </c>
      <c r="V12" s="75">
        <f t="shared" si="3"/>
        <v>0</v>
      </c>
      <c r="W12" s="76">
        <f t="shared" si="4"/>
        <v>0</v>
      </c>
      <c r="X12" s="75">
        <f t="shared" si="5"/>
        <v>0</v>
      </c>
      <c r="Y12" s="76">
        <f t="shared" si="6"/>
        <v>0</v>
      </c>
      <c r="Z12" s="77">
        <f t="shared" si="7"/>
        <v>0</v>
      </c>
    </row>
    <row r="13" spans="1:26" ht="12.95" customHeight="1">
      <c r="A13" s="238" t="s">
        <v>51</v>
      </c>
      <c r="B13" s="293">
        <v>45995</v>
      </c>
      <c r="C13" s="268"/>
      <c r="D13" s="268"/>
      <c r="E13" s="269"/>
      <c r="F13" s="268"/>
      <c r="G13" s="269"/>
      <c r="H13" s="316"/>
      <c r="I13" s="269"/>
      <c r="J13" s="270"/>
      <c r="K13" s="453">
        <f t="shared" si="0"/>
        <v>0</v>
      </c>
      <c r="L13" s="454"/>
      <c r="M13" s="239"/>
      <c r="N13" s="72">
        <f t="shared" si="1"/>
        <v>0</v>
      </c>
      <c r="O13" s="73">
        <f t="shared" si="2"/>
        <v>0</v>
      </c>
      <c r="P13" s="74">
        <f t="shared" si="2"/>
        <v>0</v>
      </c>
      <c r="Q13" s="73">
        <f t="shared" si="2"/>
        <v>0</v>
      </c>
      <c r="R13" s="74">
        <f t="shared" si="2"/>
        <v>0</v>
      </c>
      <c r="S13" s="73">
        <f t="shared" si="2"/>
        <v>0</v>
      </c>
      <c r="T13" s="74">
        <f t="shared" si="2"/>
        <v>0</v>
      </c>
      <c r="U13" s="73">
        <f t="shared" si="2"/>
        <v>0</v>
      </c>
      <c r="V13" s="75">
        <f t="shared" si="3"/>
        <v>0</v>
      </c>
      <c r="W13" s="76">
        <f t="shared" si="4"/>
        <v>0</v>
      </c>
      <c r="X13" s="75">
        <f t="shared" si="5"/>
        <v>0</v>
      </c>
      <c r="Y13" s="76">
        <f t="shared" si="6"/>
        <v>0</v>
      </c>
      <c r="Z13" s="77">
        <f t="shared" si="7"/>
        <v>0</v>
      </c>
    </row>
    <row r="14" spans="1:26" ht="12.95" customHeight="1">
      <c r="A14" s="240" t="s">
        <v>10</v>
      </c>
      <c r="B14" s="293">
        <v>45996</v>
      </c>
      <c r="C14" s="241"/>
      <c r="D14" s="241"/>
      <c r="E14" s="242"/>
      <c r="F14" s="241"/>
      <c r="G14" s="242"/>
      <c r="H14" s="243"/>
      <c r="I14" s="242"/>
      <c r="J14" s="244"/>
      <c r="K14" s="453">
        <f t="shared" si="0"/>
        <v>0</v>
      </c>
      <c r="L14" s="454"/>
      <c r="M14" s="245"/>
      <c r="N14" s="72">
        <f t="shared" si="1"/>
        <v>0</v>
      </c>
      <c r="O14" s="73">
        <f t="shared" si="2"/>
        <v>0</v>
      </c>
      <c r="P14" s="74">
        <f t="shared" si="2"/>
        <v>0</v>
      </c>
      <c r="Q14" s="73">
        <f t="shared" si="2"/>
        <v>0</v>
      </c>
      <c r="R14" s="74">
        <f t="shared" si="2"/>
        <v>0</v>
      </c>
      <c r="S14" s="73">
        <f t="shared" si="2"/>
        <v>0</v>
      </c>
      <c r="T14" s="74">
        <f t="shared" si="2"/>
        <v>0</v>
      </c>
      <c r="U14" s="73">
        <f t="shared" si="2"/>
        <v>0</v>
      </c>
      <c r="V14" s="75">
        <f t="shared" si="3"/>
        <v>0</v>
      </c>
      <c r="W14" s="76">
        <f t="shared" si="4"/>
        <v>0</v>
      </c>
      <c r="X14" s="75">
        <f t="shared" si="5"/>
        <v>0</v>
      </c>
      <c r="Y14" s="76">
        <f t="shared" si="6"/>
        <v>0</v>
      </c>
      <c r="Z14" s="77">
        <f t="shared" si="7"/>
        <v>0</v>
      </c>
    </row>
    <row r="15" spans="1:26" s="5" customFormat="1" ht="12.95" customHeight="1">
      <c r="A15" s="246" t="s">
        <v>13</v>
      </c>
      <c r="B15" s="310">
        <v>45997</v>
      </c>
      <c r="C15" s="248"/>
      <c r="D15" s="249"/>
      <c r="E15" s="250"/>
      <c r="F15" s="249"/>
      <c r="G15" s="250"/>
      <c r="H15" s="249"/>
      <c r="I15" s="250"/>
      <c r="J15" s="251"/>
      <c r="K15" s="520">
        <f t="shared" si="0"/>
        <v>0</v>
      </c>
      <c r="L15" s="521"/>
      <c r="M15" s="252"/>
      <c r="N15" s="72">
        <f t="shared" si="1"/>
        <v>0</v>
      </c>
      <c r="O15" s="73">
        <f t="shared" si="2"/>
        <v>0</v>
      </c>
      <c r="P15" s="74">
        <f t="shared" si="2"/>
        <v>0</v>
      </c>
      <c r="Q15" s="73">
        <f t="shared" si="2"/>
        <v>0</v>
      </c>
      <c r="R15" s="74">
        <f t="shared" si="2"/>
        <v>0</v>
      </c>
      <c r="S15" s="73">
        <f t="shared" si="2"/>
        <v>0</v>
      </c>
      <c r="T15" s="74">
        <f t="shared" si="2"/>
        <v>0</v>
      </c>
      <c r="U15" s="73">
        <f t="shared" si="2"/>
        <v>0</v>
      </c>
      <c r="V15" s="75">
        <f t="shared" si="3"/>
        <v>0</v>
      </c>
      <c r="W15" s="76">
        <f t="shared" si="4"/>
        <v>0</v>
      </c>
      <c r="X15" s="75">
        <f t="shared" si="5"/>
        <v>0</v>
      </c>
      <c r="Y15" s="76">
        <f t="shared" si="6"/>
        <v>0</v>
      </c>
      <c r="Z15" s="77">
        <f t="shared" si="7"/>
        <v>0</v>
      </c>
    </row>
    <row r="16" spans="1:26" s="5" customFormat="1" ht="12.95" customHeight="1">
      <c r="A16" s="253" t="s">
        <v>56</v>
      </c>
      <c r="B16" s="310">
        <v>45998</v>
      </c>
      <c r="C16" s="255"/>
      <c r="D16" s="256"/>
      <c r="E16" s="257"/>
      <c r="F16" s="256"/>
      <c r="G16" s="257"/>
      <c r="H16" s="256"/>
      <c r="I16" s="257"/>
      <c r="J16" s="258"/>
      <c r="K16" s="522">
        <f t="shared" si="0"/>
        <v>0</v>
      </c>
      <c r="L16" s="523"/>
      <c r="M16" s="259"/>
      <c r="N16" s="82">
        <f t="shared" si="1"/>
        <v>0</v>
      </c>
      <c r="O16" s="83">
        <f t="shared" si="2"/>
        <v>0</v>
      </c>
      <c r="P16" s="84">
        <f t="shared" si="2"/>
        <v>0</v>
      </c>
      <c r="Q16" s="83">
        <f t="shared" si="2"/>
        <v>0</v>
      </c>
      <c r="R16" s="84">
        <f t="shared" si="2"/>
        <v>0</v>
      </c>
      <c r="S16" s="73">
        <f t="shared" si="2"/>
        <v>0</v>
      </c>
      <c r="T16" s="74">
        <f t="shared" si="2"/>
        <v>0</v>
      </c>
      <c r="U16" s="83">
        <f t="shared" si="2"/>
        <v>0</v>
      </c>
      <c r="V16" s="85">
        <f t="shared" si="3"/>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45999</v>
      </c>
      <c r="C18" s="268"/>
      <c r="D18" s="268"/>
      <c r="E18" s="269"/>
      <c r="F18" s="270"/>
      <c r="G18" s="268"/>
      <c r="H18" s="268"/>
      <c r="I18" s="269"/>
      <c r="J18" s="270"/>
      <c r="K18" s="518">
        <f>Z18/24</f>
        <v>0</v>
      </c>
      <c r="L18" s="519"/>
      <c r="M18" s="384"/>
      <c r="N18" s="95">
        <f>IF(C18&lt;&gt;"",C18,0)</f>
        <v>0</v>
      </c>
      <c r="O18" s="96">
        <f t="shared" ref="O18:U24" si="22">IF(D18&lt;&gt;"",D18,0)</f>
        <v>0</v>
      </c>
      <c r="P18" s="97">
        <f t="shared" si="22"/>
        <v>0</v>
      </c>
      <c r="Q18" s="96">
        <f t="shared" si="22"/>
        <v>0</v>
      </c>
      <c r="R18" s="97">
        <f t="shared" si="22"/>
        <v>0</v>
      </c>
      <c r="S18" s="96">
        <f t="shared" si="22"/>
        <v>0</v>
      </c>
      <c r="T18" s="97">
        <f t="shared" si="22"/>
        <v>0</v>
      </c>
      <c r="U18" s="96">
        <f t="shared" si="22"/>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46000</v>
      </c>
      <c r="C19" s="268"/>
      <c r="D19" s="268"/>
      <c r="E19" s="269"/>
      <c r="F19" s="270"/>
      <c r="G19" s="268"/>
      <c r="H19" s="268"/>
      <c r="I19" s="269"/>
      <c r="J19" s="270"/>
      <c r="K19" s="453">
        <f t="shared" ref="K19:K24" si="23">Z19/24</f>
        <v>0</v>
      </c>
      <c r="L19" s="454"/>
      <c r="M19" s="384"/>
      <c r="N19" s="72">
        <f t="shared" ref="N19:N24" si="24">IF(C19&lt;&gt;"",C19,0)</f>
        <v>0</v>
      </c>
      <c r="O19" s="73">
        <f t="shared" si="22"/>
        <v>0</v>
      </c>
      <c r="P19" s="74">
        <f t="shared" si="22"/>
        <v>0</v>
      </c>
      <c r="Q19" s="73">
        <f t="shared" si="22"/>
        <v>0</v>
      </c>
      <c r="R19" s="74">
        <f t="shared" si="22"/>
        <v>0</v>
      </c>
      <c r="S19" s="73">
        <f t="shared" si="22"/>
        <v>0</v>
      </c>
      <c r="T19" s="74">
        <f t="shared" si="22"/>
        <v>0</v>
      </c>
      <c r="U19" s="73">
        <f t="shared" si="22"/>
        <v>0</v>
      </c>
      <c r="V19" s="75">
        <f t="shared" ref="V19:V24" si="25">TIMEVALUE(N19&amp;":"&amp;O19)*24</f>
        <v>0</v>
      </c>
      <c r="W19" s="76">
        <f t="shared" ref="W19:W24" si="26">TIMEVALUE(P19&amp;":"&amp;Q19)*24</f>
        <v>0</v>
      </c>
      <c r="X19" s="75">
        <f t="shared" ref="X19:X24" si="27">TIMEVALUE(R19&amp;":"&amp;S19)*24</f>
        <v>0</v>
      </c>
      <c r="Y19" s="76">
        <f t="shared" ref="Y19:Y24" si="28">TIMEVALUE(T19&amp;":"&amp;U19)*24</f>
        <v>0</v>
      </c>
      <c r="Z19" s="77">
        <f t="shared" ref="Z19:Z24" si="29">(W19-V19)+(Y19-X19)</f>
        <v>0</v>
      </c>
    </row>
    <row r="20" spans="1:26" ht="12.95" customHeight="1">
      <c r="A20" s="238" t="s">
        <v>55</v>
      </c>
      <c r="B20" s="293">
        <v>46001</v>
      </c>
      <c r="C20" s="268"/>
      <c r="D20" s="268"/>
      <c r="E20" s="269"/>
      <c r="F20" s="270"/>
      <c r="G20" s="268"/>
      <c r="H20" s="268"/>
      <c r="I20" s="269"/>
      <c r="J20" s="270"/>
      <c r="K20" s="453">
        <f t="shared" si="23"/>
        <v>0</v>
      </c>
      <c r="L20" s="454"/>
      <c r="M20" s="384"/>
      <c r="N20" s="72">
        <f t="shared" si="24"/>
        <v>0</v>
      </c>
      <c r="O20" s="73">
        <f t="shared" si="22"/>
        <v>0</v>
      </c>
      <c r="P20" s="74">
        <f t="shared" si="22"/>
        <v>0</v>
      </c>
      <c r="Q20" s="73">
        <f t="shared" si="22"/>
        <v>0</v>
      </c>
      <c r="R20" s="74">
        <f t="shared" si="22"/>
        <v>0</v>
      </c>
      <c r="S20" s="73">
        <f t="shared" si="22"/>
        <v>0</v>
      </c>
      <c r="T20" s="74">
        <f t="shared" si="22"/>
        <v>0</v>
      </c>
      <c r="U20" s="73">
        <f t="shared" si="22"/>
        <v>0</v>
      </c>
      <c r="V20" s="75">
        <f t="shared" si="25"/>
        <v>0</v>
      </c>
      <c r="W20" s="76">
        <f t="shared" si="26"/>
        <v>0</v>
      </c>
      <c r="X20" s="75">
        <f t="shared" si="27"/>
        <v>0</v>
      </c>
      <c r="Y20" s="76">
        <f t="shared" si="28"/>
        <v>0</v>
      </c>
      <c r="Z20" s="77">
        <f t="shared" si="29"/>
        <v>0</v>
      </c>
    </row>
    <row r="21" spans="1:26" ht="12.95" customHeight="1">
      <c r="A21" s="238" t="s">
        <v>51</v>
      </c>
      <c r="B21" s="293">
        <v>46002</v>
      </c>
      <c r="C21" s="268"/>
      <c r="D21" s="268"/>
      <c r="E21" s="269"/>
      <c r="F21" s="270"/>
      <c r="G21" s="268"/>
      <c r="H21" s="268"/>
      <c r="I21" s="269"/>
      <c r="J21" s="270"/>
      <c r="K21" s="453">
        <f t="shared" si="23"/>
        <v>0</v>
      </c>
      <c r="L21" s="454"/>
      <c r="M21" s="384"/>
      <c r="N21" s="72">
        <f t="shared" si="24"/>
        <v>0</v>
      </c>
      <c r="O21" s="73">
        <f t="shared" si="22"/>
        <v>0</v>
      </c>
      <c r="P21" s="74">
        <f t="shared" si="22"/>
        <v>0</v>
      </c>
      <c r="Q21" s="73">
        <f t="shared" si="22"/>
        <v>0</v>
      </c>
      <c r="R21" s="74">
        <f t="shared" si="22"/>
        <v>0</v>
      </c>
      <c r="S21" s="73">
        <f t="shared" si="22"/>
        <v>0</v>
      </c>
      <c r="T21" s="74">
        <f t="shared" si="22"/>
        <v>0</v>
      </c>
      <c r="U21" s="73">
        <f t="shared" si="22"/>
        <v>0</v>
      </c>
      <c r="V21" s="75">
        <f t="shared" si="25"/>
        <v>0</v>
      </c>
      <c r="W21" s="76">
        <f t="shared" si="26"/>
        <v>0</v>
      </c>
      <c r="X21" s="75">
        <f t="shared" si="27"/>
        <v>0</v>
      </c>
      <c r="Y21" s="76">
        <f t="shared" si="28"/>
        <v>0</v>
      </c>
      <c r="Z21" s="77">
        <f t="shared" si="29"/>
        <v>0</v>
      </c>
    </row>
    <row r="22" spans="1:26" ht="12.95" customHeight="1">
      <c r="A22" s="240" t="s">
        <v>10</v>
      </c>
      <c r="B22" s="293">
        <v>46003</v>
      </c>
      <c r="C22" s="241"/>
      <c r="D22" s="241"/>
      <c r="E22" s="242"/>
      <c r="F22" s="244"/>
      <c r="G22" s="241"/>
      <c r="H22" s="241"/>
      <c r="I22" s="242"/>
      <c r="J22" s="244"/>
      <c r="K22" s="453">
        <f t="shared" si="23"/>
        <v>0</v>
      </c>
      <c r="L22" s="454"/>
      <c r="M22" s="385"/>
      <c r="N22" s="72">
        <f t="shared" si="24"/>
        <v>0</v>
      </c>
      <c r="O22" s="73">
        <f t="shared" si="22"/>
        <v>0</v>
      </c>
      <c r="P22" s="74">
        <f t="shared" si="22"/>
        <v>0</v>
      </c>
      <c r="Q22" s="73">
        <f t="shared" si="22"/>
        <v>0</v>
      </c>
      <c r="R22" s="74">
        <f t="shared" si="22"/>
        <v>0</v>
      </c>
      <c r="S22" s="73">
        <f t="shared" si="22"/>
        <v>0</v>
      </c>
      <c r="T22" s="74">
        <f t="shared" si="22"/>
        <v>0</v>
      </c>
      <c r="U22" s="73">
        <f t="shared" si="22"/>
        <v>0</v>
      </c>
      <c r="V22" s="75">
        <f t="shared" si="25"/>
        <v>0</v>
      </c>
      <c r="W22" s="76">
        <f t="shared" si="26"/>
        <v>0</v>
      </c>
      <c r="X22" s="75">
        <f t="shared" si="27"/>
        <v>0</v>
      </c>
      <c r="Y22" s="76">
        <f t="shared" si="28"/>
        <v>0</v>
      </c>
      <c r="Z22" s="77">
        <f t="shared" si="29"/>
        <v>0</v>
      </c>
    </row>
    <row r="23" spans="1:26" ht="12.95" customHeight="1">
      <c r="A23" s="272" t="s">
        <v>13</v>
      </c>
      <c r="B23" s="310">
        <v>46004</v>
      </c>
      <c r="C23" s="249"/>
      <c r="D23" s="249"/>
      <c r="E23" s="250"/>
      <c r="F23" s="251"/>
      <c r="G23" s="249"/>
      <c r="H23" s="249"/>
      <c r="I23" s="250"/>
      <c r="J23" s="251"/>
      <c r="K23" s="520">
        <f t="shared" si="23"/>
        <v>0</v>
      </c>
      <c r="L23" s="521"/>
      <c r="M23" s="386"/>
      <c r="N23" s="72">
        <f t="shared" si="24"/>
        <v>0</v>
      </c>
      <c r="O23" s="73">
        <f t="shared" si="22"/>
        <v>0</v>
      </c>
      <c r="P23" s="74">
        <f t="shared" si="22"/>
        <v>0</v>
      </c>
      <c r="Q23" s="73">
        <f t="shared" si="22"/>
        <v>0</v>
      </c>
      <c r="R23" s="74">
        <f t="shared" si="22"/>
        <v>0</v>
      </c>
      <c r="S23" s="73">
        <f t="shared" si="22"/>
        <v>0</v>
      </c>
      <c r="T23" s="74">
        <f t="shared" si="22"/>
        <v>0</v>
      </c>
      <c r="U23" s="73">
        <f t="shared" si="22"/>
        <v>0</v>
      </c>
      <c r="V23" s="75">
        <f t="shared" si="25"/>
        <v>0</v>
      </c>
      <c r="W23" s="76">
        <f t="shared" si="26"/>
        <v>0</v>
      </c>
      <c r="X23" s="75">
        <f t="shared" si="27"/>
        <v>0</v>
      </c>
      <c r="Y23" s="76">
        <f t="shared" si="28"/>
        <v>0</v>
      </c>
      <c r="Z23" s="77">
        <f t="shared" si="29"/>
        <v>0</v>
      </c>
    </row>
    <row r="24" spans="1:26" ht="12.95" customHeight="1">
      <c r="A24" s="253" t="s">
        <v>56</v>
      </c>
      <c r="B24" s="310">
        <v>46005</v>
      </c>
      <c r="C24" s="255"/>
      <c r="D24" s="256"/>
      <c r="E24" s="257"/>
      <c r="F24" s="256"/>
      <c r="G24" s="257"/>
      <c r="H24" s="256"/>
      <c r="I24" s="257"/>
      <c r="J24" s="258"/>
      <c r="K24" s="522">
        <f t="shared" si="23"/>
        <v>0</v>
      </c>
      <c r="L24" s="523"/>
      <c r="M24" s="387"/>
      <c r="N24" s="102">
        <f t="shared" si="24"/>
        <v>0</v>
      </c>
      <c r="O24" s="103">
        <f t="shared" si="22"/>
        <v>0</v>
      </c>
      <c r="P24" s="104">
        <f t="shared" si="22"/>
        <v>0</v>
      </c>
      <c r="Q24" s="103">
        <f t="shared" si="22"/>
        <v>0</v>
      </c>
      <c r="R24" s="104">
        <f t="shared" si="22"/>
        <v>0</v>
      </c>
      <c r="S24" s="103">
        <f t="shared" si="22"/>
        <v>0</v>
      </c>
      <c r="T24" s="104">
        <f t="shared" si="22"/>
        <v>0</v>
      </c>
      <c r="U24" s="103">
        <f t="shared" si="22"/>
        <v>0</v>
      </c>
      <c r="V24" s="105">
        <f t="shared" si="25"/>
        <v>0</v>
      </c>
      <c r="W24" s="106">
        <f t="shared" si="26"/>
        <v>0</v>
      </c>
      <c r="X24" s="105">
        <f t="shared" si="27"/>
        <v>0</v>
      </c>
      <c r="Y24" s="106">
        <f t="shared" si="28"/>
        <v>0</v>
      </c>
      <c r="Z24" s="87">
        <f t="shared" si="29"/>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46006</v>
      </c>
      <c r="C26" s="268"/>
      <c r="D26" s="268"/>
      <c r="E26" s="269"/>
      <c r="F26" s="270"/>
      <c r="G26" s="268"/>
      <c r="H26" s="268"/>
      <c r="I26" s="269"/>
      <c r="J26" s="270"/>
      <c r="K26" s="518">
        <f>Z26/24</f>
        <v>0</v>
      </c>
      <c r="L26" s="519"/>
      <c r="M26" s="384"/>
      <c r="N26" s="95">
        <f>IF(C26&lt;&gt;"",C26,0)</f>
        <v>0</v>
      </c>
      <c r="O26" s="96">
        <f t="shared" ref="O26:U32" si="30">IF(D26&lt;&gt;"",D26,0)</f>
        <v>0</v>
      </c>
      <c r="P26" s="97">
        <f t="shared" si="30"/>
        <v>0</v>
      </c>
      <c r="Q26" s="96">
        <f t="shared" si="30"/>
        <v>0</v>
      </c>
      <c r="R26" s="97">
        <f t="shared" si="30"/>
        <v>0</v>
      </c>
      <c r="S26" s="96">
        <f t="shared" si="30"/>
        <v>0</v>
      </c>
      <c r="T26" s="97">
        <f t="shared" si="30"/>
        <v>0</v>
      </c>
      <c r="U26" s="96">
        <f t="shared" si="30"/>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46007</v>
      </c>
      <c r="C27" s="268"/>
      <c r="D27" s="268"/>
      <c r="E27" s="269"/>
      <c r="F27" s="270"/>
      <c r="G27" s="268"/>
      <c r="H27" s="268"/>
      <c r="I27" s="269"/>
      <c r="J27" s="270"/>
      <c r="K27" s="453">
        <f t="shared" ref="K27:K32" si="31">Z27/24</f>
        <v>0</v>
      </c>
      <c r="L27" s="454"/>
      <c r="M27" s="384"/>
      <c r="N27" s="72">
        <f t="shared" ref="N27:N32" si="32">IF(C27&lt;&gt;"",C27,0)</f>
        <v>0</v>
      </c>
      <c r="O27" s="73">
        <f t="shared" si="30"/>
        <v>0</v>
      </c>
      <c r="P27" s="74">
        <f t="shared" si="30"/>
        <v>0</v>
      </c>
      <c r="Q27" s="73">
        <f t="shared" si="30"/>
        <v>0</v>
      </c>
      <c r="R27" s="74">
        <f t="shared" si="30"/>
        <v>0</v>
      </c>
      <c r="S27" s="73">
        <f t="shared" si="30"/>
        <v>0</v>
      </c>
      <c r="T27" s="74">
        <f t="shared" si="30"/>
        <v>0</v>
      </c>
      <c r="U27" s="73">
        <f t="shared" si="30"/>
        <v>0</v>
      </c>
      <c r="V27" s="75">
        <f t="shared" ref="V27:V32" si="33">TIMEVALUE(N27&amp;":"&amp;O27)*24</f>
        <v>0</v>
      </c>
      <c r="W27" s="76">
        <f t="shared" ref="W27:W32" si="34">TIMEVALUE(P27&amp;":"&amp;Q27)*24</f>
        <v>0</v>
      </c>
      <c r="X27" s="75">
        <f t="shared" ref="X27:X32" si="35">TIMEVALUE(R27&amp;":"&amp;S27)*24</f>
        <v>0</v>
      </c>
      <c r="Y27" s="76">
        <f t="shared" ref="Y27:Y32" si="36">TIMEVALUE(T27&amp;":"&amp;U27)*24</f>
        <v>0</v>
      </c>
      <c r="Z27" s="77">
        <f t="shared" ref="Z27:Z32" si="37">(W27-V27)+(Y27-X27)</f>
        <v>0</v>
      </c>
    </row>
    <row r="28" spans="1:26" ht="12.95" customHeight="1">
      <c r="A28" s="238" t="s">
        <v>55</v>
      </c>
      <c r="B28" s="293">
        <v>46008</v>
      </c>
      <c r="C28" s="268"/>
      <c r="D28" s="268"/>
      <c r="E28" s="269"/>
      <c r="F28" s="270"/>
      <c r="G28" s="268"/>
      <c r="H28" s="268"/>
      <c r="I28" s="269"/>
      <c r="J28" s="270"/>
      <c r="K28" s="453">
        <f t="shared" si="31"/>
        <v>0</v>
      </c>
      <c r="L28" s="454"/>
      <c r="M28" s="384"/>
      <c r="N28" s="72">
        <f t="shared" si="32"/>
        <v>0</v>
      </c>
      <c r="O28" s="73">
        <f t="shared" si="30"/>
        <v>0</v>
      </c>
      <c r="P28" s="74">
        <f t="shared" si="30"/>
        <v>0</v>
      </c>
      <c r="Q28" s="73">
        <f t="shared" si="30"/>
        <v>0</v>
      </c>
      <c r="R28" s="74">
        <f t="shared" si="30"/>
        <v>0</v>
      </c>
      <c r="S28" s="73">
        <f t="shared" si="30"/>
        <v>0</v>
      </c>
      <c r="T28" s="74">
        <f t="shared" si="30"/>
        <v>0</v>
      </c>
      <c r="U28" s="73">
        <f t="shared" si="30"/>
        <v>0</v>
      </c>
      <c r="V28" s="75">
        <f t="shared" si="33"/>
        <v>0</v>
      </c>
      <c r="W28" s="76">
        <f t="shared" si="34"/>
        <v>0</v>
      </c>
      <c r="X28" s="75">
        <f t="shared" si="35"/>
        <v>0</v>
      </c>
      <c r="Y28" s="76">
        <f t="shared" si="36"/>
        <v>0</v>
      </c>
      <c r="Z28" s="77">
        <f t="shared" si="37"/>
        <v>0</v>
      </c>
    </row>
    <row r="29" spans="1:26" ht="12.95" customHeight="1">
      <c r="A29" s="238" t="s">
        <v>51</v>
      </c>
      <c r="B29" s="293">
        <v>46009</v>
      </c>
      <c r="C29" s="268"/>
      <c r="D29" s="268"/>
      <c r="E29" s="269"/>
      <c r="F29" s="270"/>
      <c r="G29" s="268"/>
      <c r="H29" s="268"/>
      <c r="I29" s="269"/>
      <c r="J29" s="270"/>
      <c r="K29" s="453">
        <f t="shared" si="31"/>
        <v>0</v>
      </c>
      <c r="L29" s="454"/>
      <c r="M29" s="384"/>
      <c r="N29" s="72">
        <f t="shared" si="32"/>
        <v>0</v>
      </c>
      <c r="O29" s="73">
        <f t="shared" si="30"/>
        <v>0</v>
      </c>
      <c r="P29" s="74">
        <f t="shared" si="30"/>
        <v>0</v>
      </c>
      <c r="Q29" s="73">
        <f t="shared" si="30"/>
        <v>0</v>
      </c>
      <c r="R29" s="74">
        <f t="shared" si="30"/>
        <v>0</v>
      </c>
      <c r="S29" s="73">
        <f t="shared" si="30"/>
        <v>0</v>
      </c>
      <c r="T29" s="74">
        <f t="shared" si="30"/>
        <v>0</v>
      </c>
      <c r="U29" s="73">
        <f t="shared" si="30"/>
        <v>0</v>
      </c>
      <c r="V29" s="75">
        <f t="shared" si="33"/>
        <v>0</v>
      </c>
      <c r="W29" s="76">
        <f t="shared" si="34"/>
        <v>0</v>
      </c>
      <c r="X29" s="75">
        <f t="shared" si="35"/>
        <v>0</v>
      </c>
      <c r="Y29" s="76">
        <f t="shared" si="36"/>
        <v>0</v>
      </c>
      <c r="Z29" s="77">
        <f t="shared" si="37"/>
        <v>0</v>
      </c>
    </row>
    <row r="30" spans="1:26" ht="12.95" customHeight="1">
      <c r="A30" s="303" t="s">
        <v>10</v>
      </c>
      <c r="B30" s="293">
        <v>46010</v>
      </c>
      <c r="C30" s="241"/>
      <c r="D30" s="241"/>
      <c r="E30" s="242"/>
      <c r="F30" s="244"/>
      <c r="G30" s="241"/>
      <c r="H30" s="241"/>
      <c r="I30" s="242"/>
      <c r="J30" s="244"/>
      <c r="K30" s="453">
        <f t="shared" si="31"/>
        <v>0</v>
      </c>
      <c r="L30" s="454"/>
      <c r="M30" s="385"/>
      <c r="N30" s="72">
        <f t="shared" si="32"/>
        <v>0</v>
      </c>
      <c r="O30" s="73">
        <f t="shared" si="30"/>
        <v>0</v>
      </c>
      <c r="P30" s="74">
        <f t="shared" si="30"/>
        <v>0</v>
      </c>
      <c r="Q30" s="73">
        <f t="shared" si="30"/>
        <v>0</v>
      </c>
      <c r="R30" s="74">
        <f t="shared" si="30"/>
        <v>0</v>
      </c>
      <c r="S30" s="73">
        <f t="shared" si="30"/>
        <v>0</v>
      </c>
      <c r="T30" s="74">
        <f t="shared" si="30"/>
        <v>0</v>
      </c>
      <c r="U30" s="73">
        <f t="shared" si="30"/>
        <v>0</v>
      </c>
      <c r="V30" s="75">
        <f t="shared" si="33"/>
        <v>0</v>
      </c>
      <c r="W30" s="76">
        <f t="shared" si="34"/>
        <v>0</v>
      </c>
      <c r="X30" s="75">
        <f t="shared" si="35"/>
        <v>0</v>
      </c>
      <c r="Y30" s="76">
        <f t="shared" si="36"/>
        <v>0</v>
      </c>
      <c r="Z30" s="77">
        <f t="shared" si="37"/>
        <v>0</v>
      </c>
    </row>
    <row r="31" spans="1:26" ht="12.95" customHeight="1">
      <c r="A31" s="304" t="s">
        <v>13</v>
      </c>
      <c r="B31" s="310">
        <v>46011</v>
      </c>
      <c r="C31" s="249"/>
      <c r="D31" s="249"/>
      <c r="E31" s="250"/>
      <c r="F31" s="251"/>
      <c r="G31" s="249"/>
      <c r="H31" s="249"/>
      <c r="I31" s="250"/>
      <c r="J31" s="251"/>
      <c r="K31" s="520">
        <f t="shared" si="31"/>
        <v>0</v>
      </c>
      <c r="L31" s="521"/>
      <c r="M31" s="386"/>
      <c r="N31" s="72">
        <f t="shared" si="32"/>
        <v>0</v>
      </c>
      <c r="O31" s="73">
        <f t="shared" si="30"/>
        <v>0</v>
      </c>
      <c r="P31" s="74">
        <f t="shared" si="30"/>
        <v>0</v>
      </c>
      <c r="Q31" s="73">
        <f t="shared" si="30"/>
        <v>0</v>
      </c>
      <c r="R31" s="74">
        <f t="shared" si="30"/>
        <v>0</v>
      </c>
      <c r="S31" s="73">
        <f t="shared" si="30"/>
        <v>0</v>
      </c>
      <c r="T31" s="74">
        <f t="shared" si="30"/>
        <v>0</v>
      </c>
      <c r="U31" s="73">
        <f t="shared" si="30"/>
        <v>0</v>
      </c>
      <c r="V31" s="75">
        <f t="shared" si="33"/>
        <v>0</v>
      </c>
      <c r="W31" s="76">
        <f t="shared" si="34"/>
        <v>0</v>
      </c>
      <c r="X31" s="75">
        <f t="shared" si="35"/>
        <v>0</v>
      </c>
      <c r="Y31" s="76">
        <f t="shared" si="36"/>
        <v>0</v>
      </c>
      <c r="Z31" s="77">
        <f t="shared" si="37"/>
        <v>0</v>
      </c>
    </row>
    <row r="32" spans="1:26" ht="12.95" customHeight="1">
      <c r="A32" s="305" t="s">
        <v>56</v>
      </c>
      <c r="B32" s="310">
        <v>46012</v>
      </c>
      <c r="C32" s="255"/>
      <c r="D32" s="256"/>
      <c r="E32" s="257"/>
      <c r="F32" s="256"/>
      <c r="G32" s="257"/>
      <c r="H32" s="256"/>
      <c r="I32" s="257"/>
      <c r="J32" s="258"/>
      <c r="K32" s="522">
        <f t="shared" si="31"/>
        <v>0</v>
      </c>
      <c r="L32" s="523"/>
      <c r="M32" s="387"/>
      <c r="N32" s="102">
        <f t="shared" si="32"/>
        <v>0</v>
      </c>
      <c r="O32" s="103">
        <f t="shared" si="30"/>
        <v>0</v>
      </c>
      <c r="P32" s="104">
        <f t="shared" si="30"/>
        <v>0</v>
      </c>
      <c r="Q32" s="103">
        <f t="shared" si="30"/>
        <v>0</v>
      </c>
      <c r="R32" s="104">
        <f t="shared" si="30"/>
        <v>0</v>
      </c>
      <c r="S32" s="103">
        <f t="shared" si="30"/>
        <v>0</v>
      </c>
      <c r="T32" s="104">
        <f t="shared" si="30"/>
        <v>0</v>
      </c>
      <c r="U32" s="103">
        <f t="shared" si="30"/>
        <v>0</v>
      </c>
      <c r="V32" s="105">
        <f t="shared" si="33"/>
        <v>0</v>
      </c>
      <c r="W32" s="106">
        <f t="shared" si="34"/>
        <v>0</v>
      </c>
      <c r="X32" s="105">
        <f t="shared" si="35"/>
        <v>0</v>
      </c>
      <c r="Y32" s="106">
        <f t="shared" si="36"/>
        <v>0</v>
      </c>
      <c r="Z32" s="87">
        <f t="shared" si="37"/>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46013</v>
      </c>
      <c r="C34" s="273"/>
      <c r="D34" s="268"/>
      <c r="E34" s="269"/>
      <c r="F34" s="270"/>
      <c r="G34" s="268"/>
      <c r="H34" s="268"/>
      <c r="I34" s="269"/>
      <c r="J34" s="270"/>
      <c r="K34" s="518">
        <f>Z34/24</f>
        <v>0</v>
      </c>
      <c r="L34" s="519"/>
      <c r="M34" s="384"/>
      <c r="N34" s="95">
        <f>IF(C34&lt;&gt;"",C34,0)</f>
        <v>0</v>
      </c>
      <c r="O34" s="96">
        <f t="shared" ref="O34:U40" si="38">IF(D34&lt;&gt;"",D34,0)</f>
        <v>0</v>
      </c>
      <c r="P34" s="97">
        <f t="shared" si="38"/>
        <v>0</v>
      </c>
      <c r="Q34" s="96">
        <f t="shared" si="38"/>
        <v>0</v>
      </c>
      <c r="R34" s="97">
        <f t="shared" si="38"/>
        <v>0</v>
      </c>
      <c r="S34" s="96">
        <f t="shared" si="38"/>
        <v>0</v>
      </c>
      <c r="T34" s="97">
        <f t="shared" si="38"/>
        <v>0</v>
      </c>
      <c r="U34" s="96">
        <f t="shared" si="38"/>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46014</v>
      </c>
      <c r="C35" s="274"/>
      <c r="D35" s="241"/>
      <c r="E35" s="242"/>
      <c r="F35" s="244"/>
      <c r="G35" s="241"/>
      <c r="H35" s="241"/>
      <c r="I35" s="242"/>
      <c r="J35" s="270"/>
      <c r="K35" s="453">
        <f t="shared" ref="K35:K40" si="39">Z35/24</f>
        <v>0</v>
      </c>
      <c r="L35" s="454"/>
      <c r="M35" s="443"/>
      <c r="N35" s="72">
        <f t="shared" ref="N35:N40" si="40">IF(C35&lt;&gt;"",C35,0)</f>
        <v>0</v>
      </c>
      <c r="O35" s="73">
        <f t="shared" si="38"/>
        <v>0</v>
      </c>
      <c r="P35" s="74">
        <f t="shared" si="38"/>
        <v>0</v>
      </c>
      <c r="Q35" s="73">
        <f t="shared" si="38"/>
        <v>0</v>
      </c>
      <c r="R35" s="74">
        <f t="shared" si="38"/>
        <v>0</v>
      </c>
      <c r="S35" s="73">
        <f t="shared" si="38"/>
        <v>0</v>
      </c>
      <c r="T35" s="74">
        <f t="shared" si="38"/>
        <v>0</v>
      </c>
      <c r="U35" s="73">
        <f t="shared" si="38"/>
        <v>0</v>
      </c>
      <c r="V35" s="75">
        <f t="shared" ref="V35:V40" si="41">TIMEVALUE(N35&amp;":"&amp;O35)*24</f>
        <v>0</v>
      </c>
      <c r="W35" s="76">
        <f t="shared" ref="W35:W40" si="42">TIMEVALUE(P35&amp;":"&amp;Q35)*24</f>
        <v>0</v>
      </c>
      <c r="X35" s="75">
        <f t="shared" ref="X35:X40" si="43">TIMEVALUE(R35&amp;":"&amp;S35)*24</f>
        <v>0</v>
      </c>
      <c r="Y35" s="76">
        <f t="shared" ref="Y35:Y40" si="44">TIMEVALUE(T35&amp;":"&amp;U35)*24</f>
        <v>0</v>
      </c>
      <c r="Z35" s="77">
        <f t="shared" ref="Z35:Z40" si="45">(W35-V35)+(Y35-X35)</f>
        <v>0</v>
      </c>
    </row>
    <row r="36" spans="1:26" ht="12.95" customHeight="1">
      <c r="A36" s="238" t="s">
        <v>55</v>
      </c>
      <c r="B36" s="293">
        <v>46015</v>
      </c>
      <c r="C36" s="274"/>
      <c r="D36" s="241"/>
      <c r="E36" s="242"/>
      <c r="F36" s="244"/>
      <c r="G36" s="241"/>
      <c r="H36" s="241"/>
      <c r="I36" s="242"/>
      <c r="J36" s="270"/>
      <c r="K36" s="453">
        <f t="shared" si="39"/>
        <v>0</v>
      </c>
      <c r="L36" s="454"/>
      <c r="M36" s="384" t="s">
        <v>24</v>
      </c>
      <c r="N36" s="72">
        <f t="shared" si="40"/>
        <v>0</v>
      </c>
      <c r="O36" s="73">
        <f t="shared" si="38"/>
        <v>0</v>
      </c>
      <c r="P36" s="74">
        <f t="shared" si="38"/>
        <v>0</v>
      </c>
      <c r="Q36" s="73">
        <f t="shared" si="38"/>
        <v>0</v>
      </c>
      <c r="R36" s="74">
        <f t="shared" si="38"/>
        <v>0</v>
      </c>
      <c r="S36" s="73">
        <f t="shared" si="38"/>
        <v>0</v>
      </c>
      <c r="T36" s="74">
        <f t="shared" si="38"/>
        <v>0</v>
      </c>
      <c r="U36" s="73">
        <f t="shared" si="38"/>
        <v>0</v>
      </c>
      <c r="V36" s="75">
        <f t="shared" si="41"/>
        <v>0</v>
      </c>
      <c r="W36" s="76">
        <f t="shared" si="42"/>
        <v>0</v>
      </c>
      <c r="X36" s="75">
        <f t="shared" si="43"/>
        <v>0</v>
      </c>
      <c r="Y36" s="76">
        <f t="shared" si="44"/>
        <v>0</v>
      </c>
      <c r="Z36" s="77">
        <f t="shared" si="45"/>
        <v>0</v>
      </c>
    </row>
    <row r="37" spans="1:26" ht="12.95" customHeight="1">
      <c r="A37" s="238" t="s">
        <v>51</v>
      </c>
      <c r="B37" s="293">
        <v>46016</v>
      </c>
      <c r="C37" s="274"/>
      <c r="D37" s="241"/>
      <c r="E37" s="242"/>
      <c r="F37" s="244"/>
      <c r="G37" s="241"/>
      <c r="H37" s="241"/>
      <c r="I37" s="242"/>
      <c r="J37" s="270"/>
      <c r="K37" s="453">
        <f t="shared" si="39"/>
        <v>0</v>
      </c>
      <c r="L37" s="454"/>
      <c r="M37" s="384" t="s">
        <v>85</v>
      </c>
      <c r="N37" s="72">
        <f t="shared" si="40"/>
        <v>0</v>
      </c>
      <c r="O37" s="73">
        <f t="shared" si="38"/>
        <v>0</v>
      </c>
      <c r="P37" s="74">
        <f t="shared" si="38"/>
        <v>0</v>
      </c>
      <c r="Q37" s="73">
        <f t="shared" si="38"/>
        <v>0</v>
      </c>
      <c r="R37" s="74">
        <f t="shared" si="38"/>
        <v>0</v>
      </c>
      <c r="S37" s="73">
        <f t="shared" si="38"/>
        <v>0</v>
      </c>
      <c r="T37" s="74">
        <f t="shared" si="38"/>
        <v>0</v>
      </c>
      <c r="U37" s="73">
        <f t="shared" si="38"/>
        <v>0</v>
      </c>
      <c r="V37" s="75">
        <f t="shared" si="41"/>
        <v>0</v>
      </c>
      <c r="W37" s="76">
        <f t="shared" si="42"/>
        <v>0</v>
      </c>
      <c r="X37" s="75">
        <f t="shared" si="43"/>
        <v>0</v>
      </c>
      <c r="Y37" s="76">
        <f t="shared" si="44"/>
        <v>0</v>
      </c>
      <c r="Z37" s="77">
        <f t="shared" si="45"/>
        <v>0</v>
      </c>
    </row>
    <row r="38" spans="1:26" ht="12.95" customHeight="1">
      <c r="A38" s="240" t="s">
        <v>10</v>
      </c>
      <c r="B38" s="293">
        <v>46017</v>
      </c>
      <c r="C38" s="241"/>
      <c r="D38" s="241"/>
      <c r="E38" s="242"/>
      <c r="F38" s="244"/>
      <c r="G38" s="241"/>
      <c r="H38" s="241"/>
      <c r="I38" s="242"/>
      <c r="J38" s="244"/>
      <c r="K38" s="453">
        <f t="shared" si="39"/>
        <v>0</v>
      </c>
      <c r="L38" s="454"/>
      <c r="M38" s="384" t="s">
        <v>85</v>
      </c>
      <c r="N38" s="72">
        <f t="shared" si="40"/>
        <v>0</v>
      </c>
      <c r="O38" s="73">
        <f t="shared" si="38"/>
        <v>0</v>
      </c>
      <c r="P38" s="74">
        <f t="shared" si="38"/>
        <v>0</v>
      </c>
      <c r="Q38" s="73">
        <f t="shared" si="38"/>
        <v>0</v>
      </c>
      <c r="R38" s="74">
        <f t="shared" si="38"/>
        <v>0</v>
      </c>
      <c r="S38" s="73">
        <f t="shared" si="38"/>
        <v>0</v>
      </c>
      <c r="T38" s="74">
        <f t="shared" si="38"/>
        <v>0</v>
      </c>
      <c r="U38" s="73">
        <f t="shared" si="38"/>
        <v>0</v>
      </c>
      <c r="V38" s="75">
        <f t="shared" si="41"/>
        <v>0</v>
      </c>
      <c r="W38" s="76">
        <f t="shared" si="42"/>
        <v>0</v>
      </c>
      <c r="X38" s="75">
        <f t="shared" si="43"/>
        <v>0</v>
      </c>
      <c r="Y38" s="76">
        <f t="shared" si="44"/>
        <v>0</v>
      </c>
      <c r="Z38" s="77">
        <f t="shared" si="45"/>
        <v>0</v>
      </c>
    </row>
    <row r="39" spans="1:26" ht="12.95" customHeight="1">
      <c r="A39" s="246" t="s">
        <v>13</v>
      </c>
      <c r="B39" s="310">
        <v>46018</v>
      </c>
      <c r="C39" s="248"/>
      <c r="D39" s="249"/>
      <c r="E39" s="250"/>
      <c r="F39" s="249"/>
      <c r="G39" s="250"/>
      <c r="H39" s="249"/>
      <c r="I39" s="250"/>
      <c r="J39" s="251"/>
      <c r="K39" s="520">
        <f t="shared" si="39"/>
        <v>0</v>
      </c>
      <c r="L39" s="521"/>
      <c r="M39" s="422"/>
      <c r="N39" s="72">
        <f t="shared" si="40"/>
        <v>0</v>
      </c>
      <c r="O39" s="73">
        <f t="shared" si="38"/>
        <v>0</v>
      </c>
      <c r="P39" s="74">
        <f t="shared" si="38"/>
        <v>0</v>
      </c>
      <c r="Q39" s="73">
        <f t="shared" si="38"/>
        <v>0</v>
      </c>
      <c r="R39" s="74">
        <f t="shared" si="38"/>
        <v>0</v>
      </c>
      <c r="S39" s="73">
        <f t="shared" si="38"/>
        <v>0</v>
      </c>
      <c r="T39" s="74">
        <f t="shared" si="38"/>
        <v>0</v>
      </c>
      <c r="U39" s="73">
        <f t="shared" si="38"/>
        <v>0</v>
      </c>
      <c r="V39" s="75">
        <f t="shared" si="41"/>
        <v>0</v>
      </c>
      <c r="W39" s="76">
        <f t="shared" si="42"/>
        <v>0</v>
      </c>
      <c r="X39" s="75">
        <f t="shared" si="43"/>
        <v>0</v>
      </c>
      <c r="Y39" s="76">
        <f t="shared" si="44"/>
        <v>0</v>
      </c>
      <c r="Z39" s="77">
        <f t="shared" si="45"/>
        <v>0</v>
      </c>
    </row>
    <row r="40" spans="1:26" ht="12.95" customHeight="1">
      <c r="A40" s="253" t="s">
        <v>56</v>
      </c>
      <c r="B40" s="310">
        <v>46019</v>
      </c>
      <c r="C40" s="255"/>
      <c r="D40" s="256"/>
      <c r="E40" s="257"/>
      <c r="F40" s="256"/>
      <c r="G40" s="257"/>
      <c r="H40" s="256"/>
      <c r="I40" s="257"/>
      <c r="J40" s="258"/>
      <c r="K40" s="522">
        <f t="shared" si="39"/>
        <v>0</v>
      </c>
      <c r="L40" s="523"/>
      <c r="M40" s="422"/>
      <c r="N40" s="102">
        <f t="shared" si="40"/>
        <v>0</v>
      </c>
      <c r="O40" s="103">
        <f t="shared" si="38"/>
        <v>0</v>
      </c>
      <c r="P40" s="104">
        <f t="shared" si="38"/>
        <v>0</v>
      </c>
      <c r="Q40" s="103">
        <f t="shared" si="38"/>
        <v>0</v>
      </c>
      <c r="R40" s="104">
        <f t="shared" si="38"/>
        <v>0</v>
      </c>
      <c r="S40" s="103">
        <f t="shared" si="38"/>
        <v>0</v>
      </c>
      <c r="T40" s="104">
        <f t="shared" si="38"/>
        <v>0</v>
      </c>
      <c r="U40" s="103">
        <f t="shared" si="38"/>
        <v>0</v>
      </c>
      <c r="V40" s="105">
        <f t="shared" si="41"/>
        <v>0</v>
      </c>
      <c r="W40" s="106">
        <f t="shared" si="42"/>
        <v>0</v>
      </c>
      <c r="X40" s="105">
        <f t="shared" si="43"/>
        <v>0</v>
      </c>
      <c r="Y40" s="106">
        <f t="shared" si="44"/>
        <v>0</v>
      </c>
      <c r="Z40" s="87">
        <f t="shared" si="45"/>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293">
        <v>46020</v>
      </c>
      <c r="C42" s="274"/>
      <c r="D42" s="241"/>
      <c r="E42" s="242"/>
      <c r="F42" s="244"/>
      <c r="G42" s="241"/>
      <c r="H42" s="241"/>
      <c r="I42" s="242"/>
      <c r="J42" s="270"/>
      <c r="K42" s="518">
        <f>Z42/24</f>
        <v>0</v>
      </c>
      <c r="L42" s="519"/>
      <c r="M42" s="384"/>
      <c r="N42" s="95">
        <f>IF(C42&lt;&gt;"",C42,0)</f>
        <v>0</v>
      </c>
      <c r="O42" s="96">
        <f t="shared" ref="O42:U47" si="46">IF(D42&lt;&gt;"",D42,0)</f>
        <v>0</v>
      </c>
      <c r="P42" s="97">
        <f t="shared" si="46"/>
        <v>0</v>
      </c>
      <c r="Q42" s="96">
        <f t="shared" si="46"/>
        <v>0</v>
      </c>
      <c r="R42" s="97">
        <f t="shared" si="46"/>
        <v>0</v>
      </c>
      <c r="S42" s="96">
        <f t="shared" si="46"/>
        <v>0</v>
      </c>
      <c r="T42" s="97">
        <f t="shared" si="46"/>
        <v>0</v>
      </c>
      <c r="U42" s="96">
        <f t="shared" si="46"/>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46021</v>
      </c>
      <c r="C43" s="274"/>
      <c r="D43" s="241"/>
      <c r="E43" s="242"/>
      <c r="F43" s="244"/>
      <c r="G43" s="241"/>
      <c r="H43" s="241"/>
      <c r="I43" s="242"/>
      <c r="J43" s="270"/>
      <c r="K43" s="453">
        <f t="shared" ref="K43:K47" si="47">Z43/24</f>
        <v>0</v>
      </c>
      <c r="L43" s="454"/>
      <c r="N43" s="72">
        <f t="shared" ref="N43:N47" si="48">IF(C43&lt;&gt;"",C43,0)</f>
        <v>0</v>
      </c>
      <c r="O43" s="73">
        <f t="shared" si="46"/>
        <v>0</v>
      </c>
      <c r="P43" s="74">
        <f t="shared" si="46"/>
        <v>0</v>
      </c>
      <c r="Q43" s="73">
        <f t="shared" si="46"/>
        <v>0</v>
      </c>
      <c r="R43" s="74">
        <f t="shared" si="46"/>
        <v>0</v>
      </c>
      <c r="S43" s="73">
        <f t="shared" si="46"/>
        <v>0</v>
      </c>
      <c r="T43" s="74">
        <f t="shared" si="46"/>
        <v>0</v>
      </c>
      <c r="U43" s="73">
        <f t="shared" si="46"/>
        <v>0</v>
      </c>
      <c r="V43" s="75">
        <f t="shared" ref="V43:V47" si="49">TIMEVALUE(N43&amp;":"&amp;O43)*24</f>
        <v>0</v>
      </c>
      <c r="W43" s="76">
        <f t="shared" ref="W43:W47" si="50">TIMEVALUE(P43&amp;":"&amp;Q43)*24</f>
        <v>0</v>
      </c>
      <c r="X43" s="75">
        <f t="shared" ref="X43:X47" si="51">TIMEVALUE(R43&amp;":"&amp;S43)*24</f>
        <v>0</v>
      </c>
      <c r="Y43" s="76">
        <f t="shared" ref="Y43:Y47" si="52">TIMEVALUE(T43&amp;":"&amp;U43)*24</f>
        <v>0</v>
      </c>
      <c r="Z43" s="77">
        <f t="shared" ref="Z43:Z47" si="53">(W43-V43)+(Y43-X43)</f>
        <v>0</v>
      </c>
    </row>
    <row r="44" spans="1:26" ht="12.95" customHeight="1">
      <c r="A44" s="238" t="s">
        <v>55</v>
      </c>
      <c r="B44" s="293">
        <v>46022</v>
      </c>
      <c r="C44" s="274"/>
      <c r="D44" s="241"/>
      <c r="E44" s="242"/>
      <c r="F44" s="244"/>
      <c r="G44" s="241"/>
      <c r="H44" s="241"/>
      <c r="I44" s="242"/>
      <c r="J44" s="270"/>
      <c r="K44" s="453">
        <f t="shared" si="47"/>
        <v>0</v>
      </c>
      <c r="L44" s="454"/>
      <c r="M44" s="384" t="s">
        <v>25</v>
      </c>
      <c r="N44" s="72">
        <f t="shared" si="48"/>
        <v>0</v>
      </c>
      <c r="O44" s="73">
        <f t="shared" si="46"/>
        <v>0</v>
      </c>
      <c r="P44" s="74">
        <f t="shared" si="46"/>
        <v>0</v>
      </c>
      <c r="Q44" s="73">
        <f t="shared" si="46"/>
        <v>0</v>
      </c>
      <c r="R44" s="74">
        <f t="shared" si="46"/>
        <v>0</v>
      </c>
      <c r="S44" s="73">
        <f t="shared" si="46"/>
        <v>0</v>
      </c>
      <c r="T44" s="74">
        <f t="shared" si="46"/>
        <v>0</v>
      </c>
      <c r="U44" s="73">
        <f t="shared" si="46"/>
        <v>0</v>
      </c>
      <c r="V44" s="75">
        <f t="shared" si="49"/>
        <v>0</v>
      </c>
      <c r="W44" s="76">
        <f t="shared" si="50"/>
        <v>0</v>
      </c>
      <c r="X44" s="75">
        <f t="shared" si="51"/>
        <v>0</v>
      </c>
      <c r="Y44" s="76">
        <f t="shared" si="52"/>
        <v>0</v>
      </c>
      <c r="Z44" s="77">
        <f t="shared" si="53"/>
        <v>0</v>
      </c>
    </row>
    <row r="45" spans="1:26" ht="12.95" customHeight="1">
      <c r="A45" s="238" t="s">
        <v>51</v>
      </c>
      <c r="B45" s="293"/>
      <c r="C45" s="274"/>
      <c r="D45" s="241"/>
      <c r="E45" s="242"/>
      <c r="F45" s="244"/>
      <c r="G45" s="241"/>
      <c r="H45" s="241"/>
      <c r="I45" s="242"/>
      <c r="J45" s="270"/>
      <c r="K45" s="453">
        <f t="shared" si="47"/>
        <v>0</v>
      </c>
      <c r="L45" s="454"/>
      <c r="M45" s="384"/>
      <c r="N45" s="72">
        <f t="shared" si="48"/>
        <v>0</v>
      </c>
      <c r="O45" s="73">
        <f t="shared" si="46"/>
        <v>0</v>
      </c>
      <c r="P45" s="74">
        <f t="shared" si="46"/>
        <v>0</v>
      </c>
      <c r="Q45" s="73">
        <f t="shared" si="46"/>
        <v>0</v>
      </c>
      <c r="R45" s="74">
        <f t="shared" si="46"/>
        <v>0</v>
      </c>
      <c r="S45" s="73">
        <f t="shared" si="46"/>
        <v>0</v>
      </c>
      <c r="T45" s="74">
        <f t="shared" si="46"/>
        <v>0</v>
      </c>
      <c r="U45" s="73">
        <f t="shared" si="46"/>
        <v>0</v>
      </c>
      <c r="V45" s="75">
        <f t="shared" si="49"/>
        <v>0</v>
      </c>
      <c r="W45" s="76">
        <f t="shared" si="50"/>
        <v>0</v>
      </c>
      <c r="X45" s="75">
        <f t="shared" si="51"/>
        <v>0</v>
      </c>
      <c r="Y45" s="76">
        <f t="shared" si="52"/>
        <v>0</v>
      </c>
      <c r="Z45" s="77">
        <f t="shared" si="53"/>
        <v>0</v>
      </c>
    </row>
    <row r="46" spans="1:26" ht="12.95" customHeight="1">
      <c r="A46" s="240" t="s">
        <v>10</v>
      </c>
      <c r="B46" s="293"/>
      <c r="C46" s="241"/>
      <c r="D46" s="241"/>
      <c r="E46" s="242"/>
      <c r="F46" s="244"/>
      <c r="G46" s="241"/>
      <c r="H46" s="241"/>
      <c r="I46" s="242"/>
      <c r="J46" s="244"/>
      <c r="K46" s="453">
        <f t="shared" si="47"/>
        <v>0</v>
      </c>
      <c r="L46" s="454"/>
      <c r="M46" s="385"/>
      <c r="N46" s="72">
        <f t="shared" si="48"/>
        <v>0</v>
      </c>
      <c r="O46" s="73">
        <f t="shared" si="46"/>
        <v>0</v>
      </c>
      <c r="P46" s="74">
        <f t="shared" si="46"/>
        <v>0</v>
      </c>
      <c r="Q46" s="73">
        <f t="shared" si="46"/>
        <v>0</v>
      </c>
      <c r="R46" s="74">
        <f t="shared" si="46"/>
        <v>0</v>
      </c>
      <c r="S46" s="73">
        <f t="shared" si="46"/>
        <v>0</v>
      </c>
      <c r="T46" s="74">
        <f t="shared" si="46"/>
        <v>0</v>
      </c>
      <c r="U46" s="73">
        <f t="shared" si="46"/>
        <v>0</v>
      </c>
      <c r="V46" s="75">
        <f t="shared" si="49"/>
        <v>0</v>
      </c>
      <c r="W46" s="76">
        <f t="shared" si="50"/>
        <v>0</v>
      </c>
      <c r="X46" s="75">
        <f t="shared" si="51"/>
        <v>0</v>
      </c>
      <c r="Y46" s="76">
        <f t="shared" si="52"/>
        <v>0</v>
      </c>
      <c r="Z46" s="77">
        <f t="shared" si="53"/>
        <v>0</v>
      </c>
    </row>
    <row r="47" spans="1:26" ht="12.95" customHeight="1">
      <c r="A47" s="246" t="s">
        <v>13</v>
      </c>
      <c r="B47" s="310"/>
      <c r="C47" s="248"/>
      <c r="D47" s="249"/>
      <c r="E47" s="250"/>
      <c r="F47" s="249"/>
      <c r="G47" s="250"/>
      <c r="H47" s="249"/>
      <c r="I47" s="250"/>
      <c r="J47" s="251"/>
      <c r="K47" s="520">
        <f t="shared" si="47"/>
        <v>0</v>
      </c>
      <c r="L47" s="521"/>
      <c r="M47" s="422"/>
      <c r="N47" s="72">
        <f t="shared" si="48"/>
        <v>0</v>
      </c>
      <c r="O47" s="73">
        <f t="shared" si="46"/>
        <v>0</v>
      </c>
      <c r="P47" s="74">
        <f t="shared" si="46"/>
        <v>0</v>
      </c>
      <c r="Q47" s="73">
        <f t="shared" si="46"/>
        <v>0</v>
      </c>
      <c r="R47" s="74">
        <f t="shared" si="46"/>
        <v>0</v>
      </c>
      <c r="S47" s="73">
        <f t="shared" si="46"/>
        <v>0</v>
      </c>
      <c r="T47" s="74">
        <f t="shared" si="46"/>
        <v>0</v>
      </c>
      <c r="U47" s="73">
        <f t="shared" si="46"/>
        <v>0</v>
      </c>
      <c r="V47" s="75">
        <f t="shared" si="49"/>
        <v>0</v>
      </c>
      <c r="W47" s="76">
        <f t="shared" si="50"/>
        <v>0</v>
      </c>
      <c r="X47" s="75">
        <f t="shared" si="51"/>
        <v>0</v>
      </c>
      <c r="Y47" s="76">
        <f t="shared" si="52"/>
        <v>0</v>
      </c>
      <c r="Z47" s="77">
        <f t="shared" si="53"/>
        <v>0</v>
      </c>
    </row>
    <row r="48" spans="1:26" ht="12.95" customHeight="1" thickBot="1">
      <c r="A48" s="260"/>
      <c r="B48" s="261"/>
      <c r="C48" s="262"/>
      <c r="D48" s="262"/>
      <c r="E48" s="262"/>
      <c r="F48" s="262"/>
      <c r="G48" s="263"/>
      <c r="H48" s="264"/>
      <c r="I48" s="265" t="s">
        <v>57</v>
      </c>
      <c r="J48" s="266"/>
      <c r="K48" s="510" t="str">
        <f>IF(X48&gt;19,"&gt; 19 h",IF(X48&lt;0,TEXT(ABS(X48/24),"-[h]:mm"),TEXT(ABS(X48/24),"[h]:mm")))</f>
        <v>0:00</v>
      </c>
      <c r="L48" s="511"/>
      <c r="M48" s="267"/>
      <c r="N48" s="88" t="s">
        <v>19</v>
      </c>
      <c r="O48" s="89"/>
      <c r="P48" s="89"/>
      <c r="Q48" s="89"/>
      <c r="R48" s="90"/>
      <c r="S48" s="91"/>
      <c r="T48" s="91"/>
      <c r="U48" s="92"/>
      <c r="V48" s="93"/>
      <c r="W48" s="94" t="s">
        <v>11</v>
      </c>
      <c r="X48" s="474">
        <f>Z42+Z43+Z44+Z45+Z46+Z47</f>
        <v>0</v>
      </c>
      <c r="Y48" s="475"/>
      <c r="Z48" s="91"/>
    </row>
    <row r="49" spans="1:26" ht="14.25" customHeight="1">
      <c r="A49" s="276"/>
      <c r="B49" s="277"/>
      <c r="C49" s="278"/>
      <c r="D49" s="278"/>
      <c r="E49" s="278"/>
      <c r="F49" s="278"/>
      <c r="G49" s="279"/>
      <c r="H49" s="280" t="s">
        <v>58</v>
      </c>
      <c r="I49" s="279"/>
      <c r="J49" s="280"/>
      <c r="K49" s="512" t="str">
        <f>IF(X49&lt;&gt;V2,"&lt;&gt; AV-Std.",IF(X49&lt;0,TEXT(ABS(X49/24),"-[h]:mm"),TEXT(ABS(X49/24),"[h]:mm")))</f>
        <v>0:00</v>
      </c>
      <c r="L49" s="513"/>
      <c r="M49" s="281"/>
      <c r="N49" s="108"/>
      <c r="O49" s="108"/>
      <c r="P49" s="91"/>
      <c r="Q49" s="109">
        <f>N49+O49</f>
        <v>0</v>
      </c>
      <c r="R49" s="91"/>
      <c r="S49" s="91"/>
      <c r="T49" s="91"/>
      <c r="U49" s="110"/>
      <c r="V49" s="110"/>
      <c r="W49" s="111" t="s">
        <v>12</v>
      </c>
      <c r="X49" s="506">
        <f>X17+X25+X33+X41+X48</f>
        <v>0</v>
      </c>
      <c r="Y49" s="507"/>
      <c r="Z49" s="91"/>
    </row>
    <row r="50" spans="1:26" ht="8.1" customHeight="1">
      <c r="A50" s="282"/>
      <c r="B50" s="283"/>
      <c r="C50" s="284"/>
      <c r="D50" s="284"/>
      <c r="E50" s="284"/>
      <c r="F50" s="284"/>
      <c r="G50" s="285"/>
      <c r="H50" s="286"/>
      <c r="I50" s="285"/>
      <c r="J50" s="286"/>
      <c r="K50" s="287"/>
      <c r="L50" s="287"/>
      <c r="M50" s="211"/>
      <c r="N50" s="108"/>
      <c r="O50" s="108"/>
      <c r="P50" s="91"/>
      <c r="Q50" s="127"/>
      <c r="R50" s="91"/>
      <c r="S50" s="91"/>
      <c r="T50" s="91"/>
      <c r="U50" s="128"/>
      <c r="V50" s="128"/>
      <c r="W50" s="129"/>
      <c r="X50" s="130"/>
      <c r="Y50" s="130"/>
      <c r="Z50" s="91"/>
    </row>
    <row r="51" spans="1:26" ht="12" customHeight="1">
      <c r="A51" s="288" t="s">
        <v>59</v>
      </c>
      <c r="B51" s="283"/>
      <c r="C51" s="284"/>
      <c r="D51" s="284"/>
      <c r="E51" s="284"/>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2"/>
      <c r="B52" s="334"/>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9"/>
      <c r="B53" s="289"/>
      <c r="C53" s="289"/>
      <c r="D53" s="289"/>
      <c r="E53" s="289"/>
      <c r="F53" s="289"/>
      <c r="G53" s="289"/>
      <c r="H53" s="289"/>
      <c r="I53" s="289"/>
      <c r="J53" s="289"/>
      <c r="K53" s="290"/>
      <c r="L53" s="289"/>
      <c r="M53" s="289"/>
      <c r="N53" s="113"/>
      <c r="O53" s="113"/>
      <c r="P53" s="113"/>
      <c r="Q53" s="113"/>
      <c r="R53" s="113"/>
      <c r="S53" s="113"/>
      <c r="T53" s="113"/>
      <c r="U53" s="113"/>
      <c r="V53" s="113"/>
      <c r="W53" s="113"/>
      <c r="X53" s="113"/>
      <c r="Y53" s="113"/>
      <c r="Z53" s="49"/>
    </row>
    <row r="54" spans="1:26" ht="7.5" customHeight="1">
      <c r="A54" s="291"/>
      <c r="B54" s="291"/>
      <c r="C54" s="292"/>
      <c r="D54" s="289"/>
      <c r="E54" s="289"/>
      <c r="F54" s="289"/>
      <c r="G54" s="291"/>
      <c r="H54" s="291"/>
      <c r="I54" s="291"/>
      <c r="J54" s="291"/>
      <c r="K54" s="290"/>
      <c r="L54" s="289"/>
      <c r="M54" s="291"/>
      <c r="N54" s="113"/>
      <c r="O54" s="113"/>
      <c r="P54" s="113"/>
      <c r="Q54" s="113"/>
      <c r="R54" s="113"/>
      <c r="S54" s="113"/>
      <c r="T54" s="113"/>
      <c r="U54" s="113"/>
      <c r="V54" s="113"/>
      <c r="W54" s="113"/>
      <c r="X54" s="113"/>
      <c r="Y54" s="113"/>
      <c r="Z54" s="49"/>
    </row>
    <row r="55" spans="1:26" ht="12" customHeight="1">
      <c r="A55" s="290" t="s">
        <v>60</v>
      </c>
      <c r="B55" s="289"/>
      <c r="C55" s="289"/>
      <c r="D55" s="529" t="s">
        <v>49</v>
      </c>
      <c r="E55" s="529"/>
      <c r="F55" s="289"/>
      <c r="G55" s="290" t="s">
        <v>62</v>
      </c>
      <c r="H55" s="290"/>
      <c r="I55" s="289"/>
      <c r="J55" s="289"/>
      <c r="K55" s="290"/>
      <c r="L55" s="289"/>
      <c r="M55" s="290" t="s">
        <v>64</v>
      </c>
      <c r="N55" s="113"/>
      <c r="O55" s="113"/>
      <c r="P55" s="113"/>
      <c r="Q55" s="113"/>
      <c r="R55" s="120"/>
      <c r="S55" s="120"/>
      <c r="T55" s="113"/>
      <c r="U55" s="113"/>
      <c r="V55" s="113"/>
      <c r="W55" s="113"/>
      <c r="X55" s="113"/>
      <c r="Y55" s="113"/>
      <c r="Z55" s="49"/>
    </row>
    <row r="56" spans="1:26" ht="12" customHeight="1">
      <c r="A56" s="290" t="s">
        <v>61</v>
      </c>
      <c r="B56" s="289"/>
      <c r="C56" s="289"/>
      <c r="D56" s="289"/>
      <c r="E56" s="289"/>
      <c r="F56" s="289"/>
      <c r="G56" s="290" t="s">
        <v>63</v>
      </c>
      <c r="H56" s="289"/>
      <c r="I56" s="289"/>
      <c r="J56" s="289"/>
      <c r="K56" s="290"/>
      <c r="L56" s="289"/>
      <c r="M56" s="290"/>
      <c r="N56" s="113"/>
      <c r="O56" s="113"/>
      <c r="P56" s="113"/>
      <c r="Q56" s="113"/>
      <c r="R56" s="113"/>
      <c r="S56" s="113"/>
      <c r="T56" s="113"/>
      <c r="U56" s="113"/>
      <c r="V56" s="113"/>
      <c r="W56" s="113"/>
      <c r="X56" s="113"/>
      <c r="Y56" s="113"/>
      <c r="Z56" s="49"/>
    </row>
    <row r="57" spans="1:26" ht="9.75" customHeight="1">
      <c r="A57" s="115"/>
      <c r="B57" s="116"/>
      <c r="C57" s="112"/>
      <c r="D57" s="112"/>
      <c r="E57" s="112"/>
      <c r="F57" s="112"/>
      <c r="G57" s="112"/>
      <c r="H57" s="112"/>
      <c r="I57" s="112"/>
      <c r="J57" s="112"/>
      <c r="K57" s="113"/>
      <c r="L57" s="112"/>
      <c r="M57" s="112"/>
      <c r="N57" s="113"/>
      <c r="O57" s="113"/>
      <c r="P57" s="113"/>
      <c r="Q57" s="113"/>
      <c r="R57" s="113"/>
      <c r="S57" s="113"/>
      <c r="T57" s="113"/>
      <c r="U57" s="113"/>
      <c r="V57" s="113"/>
      <c r="W57" s="113"/>
      <c r="X57" s="113"/>
      <c r="Y57" s="113"/>
      <c r="Z57" s="49"/>
    </row>
    <row r="58" spans="1:26" ht="9.75" customHeight="1">
      <c r="A58" s="117"/>
      <c r="B58" s="118"/>
      <c r="C58" s="112"/>
      <c r="D58" s="112"/>
      <c r="E58" s="112"/>
      <c r="F58" s="112"/>
      <c r="G58" s="112"/>
      <c r="H58" s="112"/>
      <c r="I58" s="112"/>
      <c r="J58" s="112"/>
      <c r="K58" s="113"/>
      <c r="L58" s="112"/>
      <c r="M58" s="112"/>
      <c r="N58" s="113"/>
      <c r="O58" s="113"/>
      <c r="P58" s="113"/>
      <c r="Q58" s="113"/>
      <c r="R58" s="113"/>
      <c r="S58" s="113"/>
      <c r="T58" s="113"/>
      <c r="U58" s="113"/>
      <c r="V58" s="113"/>
      <c r="W58" s="113"/>
      <c r="X58" s="113"/>
      <c r="Y58" s="113"/>
      <c r="Z58" s="49"/>
    </row>
  </sheetData>
  <sheetProtection algorithmName="SHA-512" hashValue="ombJBe3k8ub/ryrh5vzd76OLxAozrrgCjdv/GMgCg4X3ghxKrUeAgHYbyJCjDJsNbZecxDJws0pmniZLN8m5Yw==" saltValue="8dfXx2bsl/Ib+R6OorUnig==" spinCount="100000" sheet="1" objects="1" scenarios="1"/>
  <mergeCells count="59">
    <mergeCell ref="V9:Y9"/>
    <mergeCell ref="A1:M1"/>
    <mergeCell ref="C2:F2"/>
    <mergeCell ref="G2:H2"/>
    <mergeCell ref="I2:J2"/>
    <mergeCell ref="V2:W2"/>
    <mergeCell ref="C3:F3"/>
    <mergeCell ref="K15:L15"/>
    <mergeCell ref="C4:D4"/>
    <mergeCell ref="F4:G4"/>
    <mergeCell ref="C5:G5"/>
    <mergeCell ref="G7:J7"/>
    <mergeCell ref="K8:L8"/>
    <mergeCell ref="K10:L10"/>
    <mergeCell ref="K12:L12"/>
    <mergeCell ref="K13:L13"/>
    <mergeCell ref="K14:L14"/>
    <mergeCell ref="K11:L11"/>
    <mergeCell ref="X25:Y25"/>
    <mergeCell ref="K16:L16"/>
    <mergeCell ref="K17:L17"/>
    <mergeCell ref="X17:Y17"/>
    <mergeCell ref="K18:L18"/>
    <mergeCell ref="K19:L19"/>
    <mergeCell ref="K20:L20"/>
    <mergeCell ref="K31:L31"/>
    <mergeCell ref="K21:L21"/>
    <mergeCell ref="K22:L22"/>
    <mergeCell ref="K23:L23"/>
    <mergeCell ref="K24:L24"/>
    <mergeCell ref="K25:L25"/>
    <mergeCell ref="K26:L26"/>
    <mergeCell ref="K27:L27"/>
    <mergeCell ref="K28:L28"/>
    <mergeCell ref="K29:L29"/>
    <mergeCell ref="K30:L30"/>
    <mergeCell ref="X41:Y41"/>
    <mergeCell ref="K32:L32"/>
    <mergeCell ref="K33:L33"/>
    <mergeCell ref="X33:Y33"/>
    <mergeCell ref="K34:L34"/>
    <mergeCell ref="K35:L35"/>
    <mergeCell ref="K36:L36"/>
    <mergeCell ref="K37:L37"/>
    <mergeCell ref="K38:L38"/>
    <mergeCell ref="K39:L39"/>
    <mergeCell ref="K40:L40"/>
    <mergeCell ref="K41:L41"/>
    <mergeCell ref="X48:Y48"/>
    <mergeCell ref="K49:L49"/>
    <mergeCell ref="X49:Y49"/>
    <mergeCell ref="D55:E55"/>
    <mergeCell ref="K42:L42"/>
    <mergeCell ref="K43:L43"/>
    <mergeCell ref="K44:L44"/>
    <mergeCell ref="K45:L45"/>
    <mergeCell ref="K46:L46"/>
    <mergeCell ref="K47:L47"/>
    <mergeCell ref="K48:L48"/>
  </mergeCells>
  <conditionalFormatting sqref="K25:L25 K33:L33 K17:L17 K41:L41 K48:L50">
    <cfRule type="expression" dxfId="32" priority="102" stopIfTrue="1">
      <formula>X17&lt;0</formula>
    </cfRule>
  </conditionalFormatting>
  <conditionalFormatting sqref="R55:S55">
    <cfRule type="expression" dxfId="31" priority="101" stopIfTrue="1">
      <formula>AE55&lt;0</formula>
    </cfRule>
  </conditionalFormatting>
  <conditionalFormatting sqref="K51:L52">
    <cfRule type="expression" dxfId="30" priority="73" stopIfTrue="1">
      <formula>X51&lt;0</formula>
    </cfRule>
  </conditionalFormatting>
  <conditionalFormatting sqref="K11:L16">
    <cfRule type="expression" dxfId="29" priority="28">
      <formula>AND(Z11&gt;6,X11-W11&lt;0.5)</formula>
    </cfRule>
    <cfRule type="cellIs" dxfId="28" priority="30" operator="greaterThan">
      <formula>0.416666666666667</formula>
    </cfRule>
  </conditionalFormatting>
  <conditionalFormatting sqref="K11:L16">
    <cfRule type="expression" dxfId="27" priority="29">
      <formula>AND(Z11&gt;9,X11-W11&lt;0.75)</formula>
    </cfRule>
  </conditionalFormatting>
  <conditionalFormatting sqref="K10:L10">
    <cfRule type="expression" dxfId="26" priority="25">
      <formula>AND(Z10&gt;6,X10-W10&lt;0.5)</formula>
    </cfRule>
    <cfRule type="cellIs" dxfId="25" priority="27" operator="greaterThan">
      <formula>0.416666666666667</formula>
    </cfRule>
  </conditionalFormatting>
  <conditionalFormatting sqref="K10:L10">
    <cfRule type="expression" dxfId="24" priority="26">
      <formula>AND(Z10&gt;9,X10-W10&lt;0.75)</formula>
    </cfRule>
  </conditionalFormatting>
  <conditionalFormatting sqref="K18:L18">
    <cfRule type="expression" dxfId="23" priority="22">
      <formula>AND(Z18&gt;6,X18-W18&lt;0.5)</formula>
    </cfRule>
    <cfRule type="cellIs" dxfId="22" priority="24" operator="greaterThan">
      <formula>0.416666666666667</formula>
    </cfRule>
  </conditionalFormatting>
  <conditionalFormatting sqref="K18:L18">
    <cfRule type="expression" dxfId="21" priority="23">
      <formula>AND(Z18&gt;9,X18-W18&lt;0.75)</formula>
    </cfRule>
  </conditionalFormatting>
  <conditionalFormatting sqref="K19:L24">
    <cfRule type="expression" dxfId="20" priority="19">
      <formula>AND(Z19&gt;6,X19-W19&lt;0.5)</formula>
    </cfRule>
    <cfRule type="cellIs" dxfId="19" priority="21" operator="greaterThan">
      <formula>0.416666666666667</formula>
    </cfRule>
  </conditionalFormatting>
  <conditionalFormatting sqref="K19:L24">
    <cfRule type="expression" dxfId="18" priority="20">
      <formula>AND(Z19&gt;9,X19-W19&lt;0.75)</formula>
    </cfRule>
  </conditionalFormatting>
  <conditionalFormatting sqref="K26:L26">
    <cfRule type="expression" dxfId="17" priority="16">
      <formula>AND(Z26&gt;6,X26-W26&lt;0.5)</formula>
    </cfRule>
    <cfRule type="cellIs" dxfId="16" priority="18" operator="greaterThan">
      <formula>0.416666666666667</formula>
    </cfRule>
  </conditionalFormatting>
  <conditionalFormatting sqref="K26:L26">
    <cfRule type="expression" dxfId="15" priority="17">
      <formula>AND(Z26&gt;9,X26-W26&lt;0.75)</formula>
    </cfRule>
  </conditionalFormatting>
  <conditionalFormatting sqref="K27:L32">
    <cfRule type="expression" dxfId="14" priority="13">
      <formula>AND(Z27&gt;6,X27-W27&lt;0.5)</formula>
    </cfRule>
    <cfRule type="cellIs" dxfId="13" priority="15" operator="greaterThan">
      <formula>0.416666666666667</formula>
    </cfRule>
  </conditionalFormatting>
  <conditionalFormatting sqref="K27:L32">
    <cfRule type="expression" dxfId="12" priority="14">
      <formula>AND(Z27&gt;9,X27-W27&lt;0.75)</formula>
    </cfRule>
  </conditionalFormatting>
  <conditionalFormatting sqref="K34:L34">
    <cfRule type="expression" dxfId="11" priority="10">
      <formula>AND(Z34&gt;6,X34-W34&lt;0.5)</formula>
    </cfRule>
    <cfRule type="cellIs" dxfId="10" priority="12" operator="greaterThan">
      <formula>0.416666666666667</formula>
    </cfRule>
  </conditionalFormatting>
  <conditionalFormatting sqref="K34:L34">
    <cfRule type="expression" dxfId="9" priority="11">
      <formula>AND(Z34&gt;9,X34-W34&lt;0.75)</formula>
    </cfRule>
  </conditionalFormatting>
  <conditionalFormatting sqref="K35:L40">
    <cfRule type="expression" dxfId="8" priority="7">
      <formula>AND(Z35&gt;6,X35-W35&lt;0.5)</formula>
    </cfRule>
    <cfRule type="cellIs" dxfId="7" priority="9" operator="greaterThan">
      <formula>0.416666666666667</formula>
    </cfRule>
  </conditionalFormatting>
  <conditionalFormatting sqref="K35:L40">
    <cfRule type="expression" dxfId="6" priority="8">
      <formula>AND(Z35&gt;9,X35-W35&lt;0.75)</formula>
    </cfRule>
  </conditionalFormatting>
  <conditionalFormatting sqref="K43:L47">
    <cfRule type="expression" dxfId="5" priority="4">
      <formula>AND(Z43&gt;6,X43-W43&lt;0.5)</formula>
    </cfRule>
    <cfRule type="cellIs" dxfId="4" priority="6" operator="greaterThan">
      <formula>0.416666666666667</formula>
    </cfRule>
  </conditionalFormatting>
  <conditionalFormatting sqref="K43:L47">
    <cfRule type="expression" dxfId="3" priority="5">
      <formula>AND(Z43&gt;9,X43-W43&lt;0.75)</formula>
    </cfRule>
  </conditionalFormatting>
  <conditionalFormatting sqref="K42:L42">
    <cfRule type="expression" dxfId="2" priority="1">
      <formula>AND(Z42&gt;6,X42-W42&lt;0.5)</formula>
    </cfRule>
    <cfRule type="cellIs" dxfId="1" priority="3" operator="greaterThan">
      <formula>0.416666666666667</formula>
    </cfRule>
  </conditionalFormatting>
  <conditionalFormatting sqref="K42:L42">
    <cfRule type="expression" dxfId="0" priority="2">
      <formula>AND(Z42&gt;9,X42-W42&lt;0.75)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2024 für studentische / wissenschaftliche Hilfskräfte</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Z57"/>
  <sheetViews>
    <sheetView showZeros="0" tabSelected="1" workbookViewId="0">
      <selection activeCell="C13" sqref="C13"/>
    </sheetView>
  </sheetViews>
  <sheetFormatPr baseColWidth="10" defaultColWidth="11.42578125" defaultRowHeight="12.75"/>
  <cols>
    <col min="1" max="1" width="5.5703125" style="4" customWidth="1"/>
    <col min="2" max="2" width="8.7109375" style="190"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28" width="34.5703125" style="4" customWidth="1"/>
    <col min="29" max="16384" width="11.42578125" style="4"/>
  </cols>
  <sheetData>
    <row r="1" spans="1:26" s="189" customFormat="1" ht="33" customHeight="1">
      <c r="A1" s="480" t="s">
        <v>34</v>
      </c>
      <c r="B1" s="481"/>
      <c r="C1" s="481"/>
      <c r="D1" s="481"/>
      <c r="E1" s="481"/>
      <c r="F1" s="481"/>
      <c r="G1" s="481"/>
      <c r="H1" s="481"/>
      <c r="I1" s="481"/>
      <c r="J1" s="481"/>
      <c r="K1" s="481"/>
      <c r="L1" s="481"/>
      <c r="M1" s="481"/>
      <c r="N1" s="187"/>
      <c r="O1" s="187"/>
      <c r="P1" s="187"/>
      <c r="Q1" s="187"/>
      <c r="R1" s="187"/>
      <c r="S1" s="187"/>
      <c r="T1" s="187"/>
      <c r="U1" s="187"/>
      <c r="V1" s="187"/>
      <c r="W1" s="187"/>
      <c r="X1" s="187"/>
      <c r="Y1" s="187"/>
      <c r="Z1" s="188"/>
    </row>
    <row r="2" spans="1:26" ht="12.95" customHeight="1">
      <c r="A2" s="193" t="s">
        <v>39</v>
      </c>
      <c r="B2" s="194"/>
      <c r="C2" s="482"/>
      <c r="D2" s="483"/>
      <c r="E2" s="483"/>
      <c r="F2" s="484"/>
      <c r="G2" s="485" t="s">
        <v>40</v>
      </c>
      <c r="H2" s="486"/>
      <c r="I2" s="487" t="s">
        <v>41</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193" t="s">
        <v>42</v>
      </c>
      <c r="B3" s="198"/>
      <c r="C3" s="489"/>
      <c r="D3" s="490"/>
      <c r="E3" s="490"/>
      <c r="F3" s="52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03" t="s">
        <v>45</v>
      </c>
      <c r="B4" s="204"/>
      <c r="C4" s="489"/>
      <c r="D4" s="524"/>
      <c r="E4" s="205"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03" t="s">
        <v>46</v>
      </c>
      <c r="B5" s="209"/>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12" t="s">
        <v>47</v>
      </c>
      <c r="B6" s="198"/>
      <c r="C6" s="394"/>
      <c r="D6" s="215" t="s">
        <v>6</v>
      </c>
      <c r="E6" s="215" t="s">
        <v>50</v>
      </c>
      <c r="F6" s="215" t="s">
        <v>55</v>
      </c>
      <c r="G6" s="215" t="s">
        <v>51</v>
      </c>
      <c r="H6" s="215" t="s">
        <v>10</v>
      </c>
      <c r="I6" s="395"/>
      <c r="J6" s="396"/>
      <c r="K6" s="200"/>
      <c r="L6" s="200"/>
      <c r="M6" s="326"/>
      <c r="N6" s="48"/>
      <c r="O6" s="48"/>
      <c r="P6" s="48"/>
      <c r="Q6" s="48"/>
      <c r="R6" s="48"/>
      <c r="S6" s="48"/>
      <c r="T6" s="50"/>
      <c r="U6" s="50"/>
      <c r="V6" s="48"/>
      <c r="W6" s="48"/>
      <c r="X6" s="48"/>
      <c r="Y6" s="48"/>
      <c r="Z6" s="49"/>
    </row>
    <row r="7" spans="1:26" ht="12.95" customHeight="1">
      <c r="A7" s="216" t="s">
        <v>48</v>
      </c>
      <c r="B7" s="217" t="s">
        <v>49</v>
      </c>
      <c r="C7" s="397" t="s">
        <v>65</v>
      </c>
      <c r="D7" s="398"/>
      <c r="E7" s="398"/>
      <c r="F7" s="399"/>
      <c r="G7" s="530" t="s">
        <v>66</v>
      </c>
      <c r="H7" s="531"/>
      <c r="I7" s="531"/>
      <c r="J7" s="532"/>
      <c r="K7" s="218"/>
      <c r="L7" s="221"/>
      <c r="M7" s="222" t="s">
        <v>52</v>
      </c>
      <c r="N7" s="52"/>
      <c r="O7" s="52"/>
      <c r="P7" s="53"/>
      <c r="Q7" s="53"/>
      <c r="R7" s="53"/>
      <c r="S7" s="53"/>
      <c r="T7" s="53"/>
      <c r="U7" s="53"/>
      <c r="V7" s="53"/>
      <c r="W7" s="53"/>
      <c r="X7" s="53"/>
      <c r="Y7" s="53"/>
      <c r="Z7" s="49"/>
    </row>
    <row r="8" spans="1:26" ht="12.95" customHeight="1">
      <c r="A8" s="223"/>
      <c r="B8" s="382"/>
      <c r="C8" s="224" t="s">
        <v>67</v>
      </c>
      <c r="D8" s="225"/>
      <c r="E8" s="226" t="s">
        <v>68</v>
      </c>
      <c r="F8" s="383"/>
      <c r="G8" s="224" t="s">
        <v>67</v>
      </c>
      <c r="H8" s="225"/>
      <c r="I8" s="226" t="s">
        <v>68</v>
      </c>
      <c r="J8" s="383"/>
      <c r="K8" s="533" t="s">
        <v>58</v>
      </c>
      <c r="L8" s="534"/>
      <c r="M8" s="383" t="s">
        <v>53</v>
      </c>
      <c r="N8" s="58"/>
      <c r="O8" s="58"/>
      <c r="P8" s="58"/>
      <c r="Q8" s="58"/>
      <c r="R8" s="58"/>
      <c r="S8" s="58"/>
      <c r="T8" s="59"/>
      <c r="U8" s="59"/>
      <c r="V8" s="59"/>
      <c r="W8" s="59"/>
      <c r="X8" s="59"/>
      <c r="Y8" s="59"/>
      <c r="Z8" s="60" t="s">
        <v>18</v>
      </c>
    </row>
    <row r="9" spans="1:26" s="2" customFormat="1" ht="12.95" customHeight="1">
      <c r="A9" s="230"/>
      <c r="B9" s="230"/>
      <c r="C9" s="423" t="s">
        <v>69</v>
      </c>
      <c r="D9" s="424" t="s">
        <v>44</v>
      </c>
      <c r="E9" s="423" t="s">
        <v>69</v>
      </c>
      <c r="F9" s="424" t="s">
        <v>44</v>
      </c>
      <c r="G9" s="423" t="s">
        <v>69</v>
      </c>
      <c r="H9" s="424" t="s">
        <v>44</v>
      </c>
      <c r="I9" s="423" t="s">
        <v>69</v>
      </c>
      <c r="J9" s="424" t="s">
        <v>44</v>
      </c>
      <c r="K9" s="425" t="s">
        <v>43</v>
      </c>
      <c r="L9" s="426" t="s">
        <v>44</v>
      </c>
      <c r="M9" s="428"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8" t="s">
        <v>6</v>
      </c>
      <c r="B10" s="325"/>
      <c r="C10" s="269"/>
      <c r="D10" s="270"/>
      <c r="E10" s="269"/>
      <c r="F10" s="270"/>
      <c r="G10" s="269"/>
      <c r="H10" s="270"/>
      <c r="I10" s="269"/>
      <c r="J10" s="270"/>
      <c r="K10" s="453">
        <f t="shared" ref="K10:K14" si="0">Z10/24</f>
        <v>0</v>
      </c>
      <c r="L10" s="454"/>
      <c r="M10" s="431"/>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325"/>
      <c r="C11" s="242"/>
      <c r="D11" s="244"/>
      <c r="E11" s="242"/>
      <c r="F11" s="244"/>
      <c r="G11" s="242"/>
      <c r="H11" s="244"/>
      <c r="I11" s="242"/>
      <c r="J11" s="244"/>
      <c r="K11" s="453">
        <f t="shared" si="0"/>
        <v>0</v>
      </c>
      <c r="L11" s="454"/>
      <c r="M11" s="385"/>
      <c r="N11" s="72">
        <f t="shared" ref="N11:N16" si="3">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4">TIMEVALUE(P11&amp;":"&amp;Q11)*24</f>
        <v>0</v>
      </c>
      <c r="X11" s="75">
        <f t="shared" ref="X11:X16" si="5">TIMEVALUE(R11&amp;":"&amp;S11)*24</f>
        <v>0</v>
      </c>
      <c r="Y11" s="76">
        <f t="shared" ref="Y11:Y16" si="6">TIMEVALUE(T11&amp;":"&amp;U11)*24</f>
        <v>0</v>
      </c>
      <c r="Z11" s="77">
        <f t="shared" ref="Z11:Z16" si="7">(W11-V11)+(Y11-X11)</f>
        <v>0</v>
      </c>
    </row>
    <row r="12" spans="1:26" ht="12.95" customHeight="1">
      <c r="A12" s="238" t="s">
        <v>55</v>
      </c>
      <c r="B12" s="325">
        <v>45658</v>
      </c>
      <c r="C12" s="242"/>
      <c r="D12" s="244"/>
      <c r="E12" s="242"/>
      <c r="F12" s="244"/>
      <c r="G12" s="242"/>
      <c r="H12" s="244"/>
      <c r="I12" s="242"/>
      <c r="J12" s="244"/>
      <c r="K12" s="453">
        <f t="shared" si="0"/>
        <v>0</v>
      </c>
      <c r="L12" s="454"/>
      <c r="M12" s="239" t="s">
        <v>72</v>
      </c>
      <c r="N12" s="72">
        <f t="shared" si="3"/>
        <v>0</v>
      </c>
      <c r="O12" s="73">
        <f t="shared" si="1"/>
        <v>0</v>
      </c>
      <c r="P12" s="74">
        <f t="shared" si="1"/>
        <v>0</v>
      </c>
      <c r="Q12" s="73">
        <f t="shared" si="1"/>
        <v>0</v>
      </c>
      <c r="R12" s="74">
        <f t="shared" si="1"/>
        <v>0</v>
      </c>
      <c r="S12" s="73">
        <f t="shared" si="1"/>
        <v>0</v>
      </c>
      <c r="T12" s="74">
        <f t="shared" si="1"/>
        <v>0</v>
      </c>
      <c r="U12" s="73">
        <f t="shared" si="1"/>
        <v>0</v>
      </c>
      <c r="V12" s="75">
        <f t="shared" si="2"/>
        <v>0</v>
      </c>
      <c r="W12" s="76">
        <f t="shared" si="4"/>
        <v>0</v>
      </c>
      <c r="X12" s="75">
        <f t="shared" si="5"/>
        <v>0</v>
      </c>
      <c r="Y12" s="76">
        <f t="shared" si="6"/>
        <v>0</v>
      </c>
      <c r="Z12" s="77">
        <f t="shared" si="7"/>
        <v>0</v>
      </c>
    </row>
    <row r="13" spans="1:26" ht="12.95" customHeight="1">
      <c r="A13" s="238" t="s">
        <v>51</v>
      </c>
      <c r="B13" s="325">
        <v>45659</v>
      </c>
      <c r="C13" s="274"/>
      <c r="D13" s="241"/>
      <c r="E13" s="242"/>
      <c r="F13" s="241"/>
      <c r="G13" s="242"/>
      <c r="H13" s="331"/>
      <c r="I13" s="242"/>
      <c r="J13" s="244"/>
      <c r="K13" s="453">
        <f t="shared" si="0"/>
        <v>0</v>
      </c>
      <c r="L13" s="454"/>
      <c r="M13" s="239"/>
      <c r="N13" s="72">
        <f t="shared" si="3"/>
        <v>0</v>
      </c>
      <c r="O13" s="73">
        <f t="shared" si="1"/>
        <v>0</v>
      </c>
      <c r="P13" s="74">
        <f t="shared" si="1"/>
        <v>0</v>
      </c>
      <c r="Q13" s="73">
        <f t="shared" si="1"/>
        <v>0</v>
      </c>
      <c r="R13" s="74">
        <f t="shared" si="1"/>
        <v>0</v>
      </c>
      <c r="S13" s="73">
        <f t="shared" si="1"/>
        <v>0</v>
      </c>
      <c r="T13" s="74">
        <f t="shared" si="1"/>
        <v>0</v>
      </c>
      <c r="U13" s="73">
        <f t="shared" si="1"/>
        <v>0</v>
      </c>
      <c r="V13" s="75">
        <f t="shared" si="2"/>
        <v>0</v>
      </c>
      <c r="W13" s="76">
        <f t="shared" si="4"/>
        <v>0</v>
      </c>
      <c r="X13" s="75">
        <f t="shared" si="5"/>
        <v>0</v>
      </c>
      <c r="Y13" s="76">
        <f t="shared" si="6"/>
        <v>0</v>
      </c>
      <c r="Z13" s="77">
        <f t="shared" si="7"/>
        <v>0</v>
      </c>
    </row>
    <row r="14" spans="1:26" ht="12.95" customHeight="1">
      <c r="A14" s="240" t="s">
        <v>10</v>
      </c>
      <c r="B14" s="325">
        <v>45660</v>
      </c>
      <c r="C14" s="274"/>
      <c r="D14" s="241"/>
      <c r="E14" s="242"/>
      <c r="F14" s="241"/>
      <c r="G14" s="242"/>
      <c r="H14" s="331"/>
      <c r="I14" s="242"/>
      <c r="J14" s="244"/>
      <c r="K14" s="453">
        <f t="shared" si="0"/>
        <v>0</v>
      </c>
      <c r="L14" s="454"/>
      <c r="M14" s="239"/>
      <c r="N14" s="72">
        <f t="shared" si="3"/>
        <v>0</v>
      </c>
      <c r="O14" s="73">
        <f t="shared" si="1"/>
        <v>0</v>
      </c>
      <c r="P14" s="74">
        <f t="shared" si="1"/>
        <v>0</v>
      </c>
      <c r="Q14" s="73">
        <f t="shared" si="1"/>
        <v>0</v>
      </c>
      <c r="R14" s="74">
        <f t="shared" si="1"/>
        <v>0</v>
      </c>
      <c r="S14" s="73">
        <f t="shared" si="1"/>
        <v>0</v>
      </c>
      <c r="T14" s="74">
        <f t="shared" si="1"/>
        <v>0</v>
      </c>
      <c r="U14" s="73">
        <f t="shared" si="1"/>
        <v>0</v>
      </c>
      <c r="V14" s="75">
        <f t="shared" si="2"/>
        <v>0</v>
      </c>
      <c r="W14" s="76">
        <f t="shared" si="4"/>
        <v>0</v>
      </c>
      <c r="X14" s="75">
        <f t="shared" si="5"/>
        <v>0</v>
      </c>
      <c r="Y14" s="76">
        <f t="shared" si="6"/>
        <v>0</v>
      </c>
      <c r="Z14" s="77">
        <f t="shared" si="7"/>
        <v>0</v>
      </c>
    </row>
    <row r="15" spans="1:26" s="5" customFormat="1" ht="12.95" customHeight="1">
      <c r="A15" s="246" t="s">
        <v>13</v>
      </c>
      <c r="B15" s="247">
        <v>45661</v>
      </c>
      <c r="C15" s="248"/>
      <c r="D15" s="249"/>
      <c r="E15" s="250"/>
      <c r="F15" s="249"/>
      <c r="G15" s="250"/>
      <c r="H15" s="249"/>
      <c r="I15" s="250"/>
      <c r="J15" s="251"/>
      <c r="K15" s="520">
        <f>Z15/24</f>
        <v>0</v>
      </c>
      <c r="L15" s="521"/>
      <c r="M15" s="252"/>
      <c r="N15" s="72">
        <f t="shared" si="3"/>
        <v>0</v>
      </c>
      <c r="O15" s="73">
        <f t="shared" si="1"/>
        <v>0</v>
      </c>
      <c r="P15" s="74">
        <f t="shared" si="1"/>
        <v>0</v>
      </c>
      <c r="Q15" s="73">
        <f t="shared" si="1"/>
        <v>0</v>
      </c>
      <c r="R15" s="74">
        <f t="shared" si="1"/>
        <v>0</v>
      </c>
      <c r="S15" s="73">
        <f t="shared" si="1"/>
        <v>0</v>
      </c>
      <c r="T15" s="74">
        <f t="shared" si="1"/>
        <v>0</v>
      </c>
      <c r="U15" s="73">
        <f t="shared" si="1"/>
        <v>0</v>
      </c>
      <c r="V15" s="75">
        <f t="shared" si="2"/>
        <v>0</v>
      </c>
      <c r="W15" s="76">
        <f t="shared" si="4"/>
        <v>0</v>
      </c>
      <c r="X15" s="75">
        <f t="shared" si="5"/>
        <v>0</v>
      </c>
      <c r="Y15" s="76">
        <f t="shared" si="6"/>
        <v>0</v>
      </c>
      <c r="Z15" s="77">
        <f t="shared" si="7"/>
        <v>0</v>
      </c>
    </row>
    <row r="16" spans="1:26" s="5" customFormat="1" ht="12.95" customHeight="1">
      <c r="A16" s="253" t="s">
        <v>56</v>
      </c>
      <c r="B16" s="254">
        <v>45662</v>
      </c>
      <c r="C16" s="255"/>
      <c r="D16" s="256"/>
      <c r="E16" s="257"/>
      <c r="F16" s="256"/>
      <c r="G16" s="257"/>
      <c r="H16" s="256"/>
      <c r="I16" s="257"/>
      <c r="J16" s="258"/>
      <c r="K16" s="522">
        <f>Z16/24</f>
        <v>0</v>
      </c>
      <c r="L16" s="523"/>
      <c r="M16" s="259"/>
      <c r="N16" s="82">
        <f t="shared" si="3"/>
        <v>0</v>
      </c>
      <c r="O16" s="83">
        <f t="shared" si="1"/>
        <v>0</v>
      </c>
      <c r="P16" s="84">
        <f t="shared" si="1"/>
        <v>0</v>
      </c>
      <c r="Q16" s="83">
        <f t="shared" si="1"/>
        <v>0</v>
      </c>
      <c r="R16" s="84">
        <f t="shared" si="1"/>
        <v>0</v>
      </c>
      <c r="S16" s="73">
        <f t="shared" si="1"/>
        <v>0</v>
      </c>
      <c r="T16" s="74">
        <f t="shared" si="1"/>
        <v>0</v>
      </c>
      <c r="U16" s="83">
        <f t="shared" si="1"/>
        <v>0</v>
      </c>
      <c r="V16" s="85">
        <f t="shared" si="2"/>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45663</v>
      </c>
      <c r="C18" s="268"/>
      <c r="D18" s="268"/>
      <c r="E18" s="269"/>
      <c r="F18" s="270"/>
      <c r="G18" s="268"/>
      <c r="H18" s="268"/>
      <c r="I18" s="269"/>
      <c r="J18" s="270"/>
      <c r="K18" s="518">
        <f>Z18/24</f>
        <v>0</v>
      </c>
      <c r="L18" s="519"/>
      <c r="M18" s="384"/>
      <c r="N18" s="95">
        <f>IF(C18&lt;&gt;"",C18,0)</f>
        <v>0</v>
      </c>
      <c r="O18" s="96">
        <f t="shared" ref="O18:O24" si="8">IF(D18&lt;&gt;"",D18,0)</f>
        <v>0</v>
      </c>
      <c r="P18" s="97">
        <f t="shared" ref="P18:P24" si="9">IF(E18&lt;&gt;"",E18,0)</f>
        <v>0</v>
      </c>
      <c r="Q18" s="96">
        <f t="shared" ref="Q18:Q24" si="10">IF(F18&lt;&gt;"",F18,0)</f>
        <v>0</v>
      </c>
      <c r="R18" s="97">
        <f t="shared" ref="R18:R24" si="11">IF(G18&lt;&gt;"",G18,0)</f>
        <v>0</v>
      </c>
      <c r="S18" s="96">
        <f t="shared" ref="S18:S24" si="12">IF(H18&lt;&gt;"",H18,0)</f>
        <v>0</v>
      </c>
      <c r="T18" s="97">
        <f t="shared" ref="T18:T24" si="13">IF(I18&lt;&gt;"",I18,0)</f>
        <v>0</v>
      </c>
      <c r="U18" s="96">
        <f t="shared" ref="U18:U24" si="14">IF(J18&lt;&gt;"",J18,0)</f>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45664</v>
      </c>
      <c r="C19" s="268"/>
      <c r="D19" s="268"/>
      <c r="E19" s="269"/>
      <c r="F19" s="270"/>
      <c r="G19" s="268"/>
      <c r="H19" s="268"/>
      <c r="I19" s="269"/>
      <c r="J19" s="270"/>
      <c r="K19" s="453">
        <f t="shared" ref="K19:K24" si="15">Z19/24</f>
        <v>0</v>
      </c>
      <c r="L19" s="454"/>
      <c r="M19" s="384"/>
      <c r="N19" s="72">
        <f t="shared" ref="N19:N24" si="16">IF(C19&lt;&gt;"",C19,0)</f>
        <v>0</v>
      </c>
      <c r="O19" s="73">
        <f t="shared" si="8"/>
        <v>0</v>
      </c>
      <c r="P19" s="74">
        <f t="shared" si="9"/>
        <v>0</v>
      </c>
      <c r="Q19" s="73">
        <f t="shared" si="10"/>
        <v>0</v>
      </c>
      <c r="R19" s="74">
        <f t="shared" si="11"/>
        <v>0</v>
      </c>
      <c r="S19" s="73">
        <f t="shared" si="12"/>
        <v>0</v>
      </c>
      <c r="T19" s="74">
        <f t="shared" si="13"/>
        <v>0</v>
      </c>
      <c r="U19" s="73">
        <f t="shared" si="14"/>
        <v>0</v>
      </c>
      <c r="V19" s="75">
        <f t="shared" ref="V19:V24" si="17">TIMEVALUE(N19&amp;":"&amp;O19)*24</f>
        <v>0</v>
      </c>
      <c r="W19" s="76">
        <f t="shared" ref="W19:W24" si="18">TIMEVALUE(P19&amp;":"&amp;Q19)*24</f>
        <v>0</v>
      </c>
      <c r="X19" s="75">
        <f t="shared" ref="X19:X24" si="19">TIMEVALUE(R19&amp;":"&amp;S19)*24</f>
        <v>0</v>
      </c>
      <c r="Y19" s="76">
        <f t="shared" ref="Y19:Y24" si="20">TIMEVALUE(T19&amp;":"&amp;U19)*24</f>
        <v>0</v>
      </c>
      <c r="Z19" s="77">
        <f t="shared" ref="Z19:Z24" si="21">(W19-V19)+(Y19-X19)</f>
        <v>0</v>
      </c>
    </row>
    <row r="20" spans="1:26" ht="12.95" customHeight="1">
      <c r="A20" s="238" t="s">
        <v>55</v>
      </c>
      <c r="B20" s="293">
        <v>45665</v>
      </c>
      <c r="C20" s="268"/>
      <c r="D20" s="268"/>
      <c r="E20" s="269"/>
      <c r="F20" s="270"/>
      <c r="G20" s="268"/>
      <c r="H20" s="268"/>
      <c r="I20" s="269"/>
      <c r="J20" s="270"/>
      <c r="K20" s="453">
        <f t="shared" si="15"/>
        <v>0</v>
      </c>
      <c r="L20" s="454"/>
      <c r="M20" s="384"/>
      <c r="N20" s="72">
        <f t="shared" si="16"/>
        <v>0</v>
      </c>
      <c r="O20" s="73">
        <f t="shared" si="8"/>
        <v>0</v>
      </c>
      <c r="P20" s="74">
        <f t="shared" si="9"/>
        <v>0</v>
      </c>
      <c r="Q20" s="73">
        <f t="shared" si="10"/>
        <v>0</v>
      </c>
      <c r="R20" s="74">
        <f t="shared" si="11"/>
        <v>0</v>
      </c>
      <c r="S20" s="73">
        <f t="shared" si="12"/>
        <v>0</v>
      </c>
      <c r="T20" s="74">
        <f t="shared" si="13"/>
        <v>0</v>
      </c>
      <c r="U20" s="73">
        <f t="shared" si="14"/>
        <v>0</v>
      </c>
      <c r="V20" s="75">
        <f t="shared" si="17"/>
        <v>0</v>
      </c>
      <c r="W20" s="76">
        <f t="shared" si="18"/>
        <v>0</v>
      </c>
      <c r="X20" s="75">
        <f t="shared" si="19"/>
        <v>0</v>
      </c>
      <c r="Y20" s="76">
        <f t="shared" si="20"/>
        <v>0</v>
      </c>
      <c r="Z20" s="77">
        <f t="shared" si="21"/>
        <v>0</v>
      </c>
    </row>
    <row r="21" spans="1:26" ht="12.95" customHeight="1">
      <c r="A21" s="238" t="s">
        <v>51</v>
      </c>
      <c r="B21" s="293">
        <v>45666</v>
      </c>
      <c r="C21" s="268"/>
      <c r="D21" s="268"/>
      <c r="E21" s="269"/>
      <c r="F21" s="270"/>
      <c r="G21" s="268"/>
      <c r="H21" s="268"/>
      <c r="I21" s="269"/>
      <c r="J21" s="270"/>
      <c r="K21" s="453">
        <f t="shared" si="15"/>
        <v>0</v>
      </c>
      <c r="L21" s="454"/>
      <c r="M21" s="384"/>
      <c r="N21" s="72">
        <f t="shared" si="16"/>
        <v>0</v>
      </c>
      <c r="O21" s="73">
        <f t="shared" si="8"/>
        <v>0</v>
      </c>
      <c r="P21" s="74">
        <f t="shared" si="9"/>
        <v>0</v>
      </c>
      <c r="Q21" s="73">
        <f t="shared" si="10"/>
        <v>0</v>
      </c>
      <c r="R21" s="74">
        <f t="shared" si="11"/>
        <v>0</v>
      </c>
      <c r="S21" s="73">
        <f t="shared" si="12"/>
        <v>0</v>
      </c>
      <c r="T21" s="74">
        <f t="shared" si="13"/>
        <v>0</v>
      </c>
      <c r="U21" s="73">
        <f t="shared" si="14"/>
        <v>0</v>
      </c>
      <c r="V21" s="75">
        <f t="shared" si="17"/>
        <v>0</v>
      </c>
      <c r="W21" s="76">
        <f t="shared" si="18"/>
        <v>0</v>
      </c>
      <c r="X21" s="75">
        <f t="shared" si="19"/>
        <v>0</v>
      </c>
      <c r="Y21" s="76">
        <f t="shared" si="20"/>
        <v>0</v>
      </c>
      <c r="Z21" s="77">
        <f t="shared" si="21"/>
        <v>0</v>
      </c>
    </row>
    <row r="22" spans="1:26" ht="12.95" customHeight="1">
      <c r="A22" s="240" t="s">
        <v>10</v>
      </c>
      <c r="B22" s="293">
        <v>45667</v>
      </c>
      <c r="C22" s="241"/>
      <c r="D22" s="241"/>
      <c r="E22" s="242"/>
      <c r="F22" s="244"/>
      <c r="G22" s="241"/>
      <c r="H22" s="241"/>
      <c r="I22" s="242"/>
      <c r="J22" s="244"/>
      <c r="K22" s="453">
        <f t="shared" si="15"/>
        <v>0</v>
      </c>
      <c r="L22" s="454"/>
      <c r="M22" s="385"/>
      <c r="N22" s="72">
        <f t="shared" si="16"/>
        <v>0</v>
      </c>
      <c r="O22" s="73">
        <f t="shared" si="8"/>
        <v>0</v>
      </c>
      <c r="P22" s="74">
        <f t="shared" si="9"/>
        <v>0</v>
      </c>
      <c r="Q22" s="73">
        <f t="shared" si="10"/>
        <v>0</v>
      </c>
      <c r="R22" s="74">
        <f t="shared" si="11"/>
        <v>0</v>
      </c>
      <c r="S22" s="73">
        <f t="shared" si="12"/>
        <v>0</v>
      </c>
      <c r="T22" s="74">
        <f t="shared" si="13"/>
        <v>0</v>
      </c>
      <c r="U22" s="73">
        <f t="shared" si="14"/>
        <v>0</v>
      </c>
      <c r="V22" s="75">
        <f t="shared" si="17"/>
        <v>0</v>
      </c>
      <c r="W22" s="76">
        <f t="shared" si="18"/>
        <v>0</v>
      </c>
      <c r="X22" s="75">
        <f t="shared" si="19"/>
        <v>0</v>
      </c>
      <c r="Y22" s="76">
        <f t="shared" si="20"/>
        <v>0</v>
      </c>
      <c r="Z22" s="77">
        <f t="shared" si="21"/>
        <v>0</v>
      </c>
    </row>
    <row r="23" spans="1:26" ht="12.95" customHeight="1">
      <c r="A23" s="272" t="s">
        <v>13</v>
      </c>
      <c r="B23" s="247">
        <v>45668</v>
      </c>
      <c r="C23" s="249"/>
      <c r="D23" s="249"/>
      <c r="E23" s="250"/>
      <c r="F23" s="251"/>
      <c r="G23" s="249"/>
      <c r="H23" s="249"/>
      <c r="I23" s="250"/>
      <c r="J23" s="251"/>
      <c r="K23" s="520">
        <f t="shared" si="15"/>
        <v>0</v>
      </c>
      <c r="L23" s="521"/>
      <c r="M23" s="386"/>
      <c r="N23" s="72">
        <f t="shared" si="16"/>
        <v>0</v>
      </c>
      <c r="O23" s="73">
        <f t="shared" si="8"/>
        <v>0</v>
      </c>
      <c r="P23" s="74">
        <f t="shared" si="9"/>
        <v>0</v>
      </c>
      <c r="Q23" s="73">
        <f t="shared" si="10"/>
        <v>0</v>
      </c>
      <c r="R23" s="74">
        <f t="shared" si="11"/>
        <v>0</v>
      </c>
      <c r="S23" s="73">
        <f t="shared" si="12"/>
        <v>0</v>
      </c>
      <c r="T23" s="74">
        <f t="shared" si="13"/>
        <v>0</v>
      </c>
      <c r="U23" s="73">
        <f t="shared" si="14"/>
        <v>0</v>
      </c>
      <c r="V23" s="75">
        <f t="shared" si="17"/>
        <v>0</v>
      </c>
      <c r="W23" s="76">
        <f t="shared" si="18"/>
        <v>0</v>
      </c>
      <c r="X23" s="75">
        <f t="shared" si="19"/>
        <v>0</v>
      </c>
      <c r="Y23" s="76">
        <f t="shared" si="20"/>
        <v>0</v>
      </c>
      <c r="Z23" s="77">
        <f t="shared" si="21"/>
        <v>0</v>
      </c>
    </row>
    <row r="24" spans="1:26" ht="12.95" customHeight="1">
      <c r="A24" s="253" t="s">
        <v>56</v>
      </c>
      <c r="B24" s="254">
        <v>45669</v>
      </c>
      <c r="C24" s="255"/>
      <c r="D24" s="256"/>
      <c r="E24" s="257"/>
      <c r="F24" s="256"/>
      <c r="G24" s="257"/>
      <c r="H24" s="256"/>
      <c r="I24" s="257"/>
      <c r="J24" s="258"/>
      <c r="K24" s="522">
        <f t="shared" si="15"/>
        <v>0</v>
      </c>
      <c r="L24" s="523"/>
      <c r="M24" s="387"/>
      <c r="N24" s="102">
        <f t="shared" si="16"/>
        <v>0</v>
      </c>
      <c r="O24" s="103">
        <f t="shared" si="8"/>
        <v>0</v>
      </c>
      <c r="P24" s="104">
        <f t="shared" si="9"/>
        <v>0</v>
      </c>
      <c r="Q24" s="103">
        <f t="shared" si="10"/>
        <v>0</v>
      </c>
      <c r="R24" s="104">
        <f t="shared" si="11"/>
        <v>0</v>
      </c>
      <c r="S24" s="103">
        <f t="shared" si="12"/>
        <v>0</v>
      </c>
      <c r="T24" s="104">
        <f t="shared" si="13"/>
        <v>0</v>
      </c>
      <c r="U24" s="103">
        <f t="shared" si="14"/>
        <v>0</v>
      </c>
      <c r="V24" s="105">
        <f t="shared" si="17"/>
        <v>0</v>
      </c>
      <c r="W24" s="106">
        <f t="shared" si="18"/>
        <v>0</v>
      </c>
      <c r="X24" s="105">
        <f t="shared" si="19"/>
        <v>0</v>
      </c>
      <c r="Y24" s="106">
        <f t="shared" si="20"/>
        <v>0</v>
      </c>
      <c r="Z24" s="87">
        <f t="shared" si="21"/>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45670</v>
      </c>
      <c r="C26" s="268"/>
      <c r="D26" s="268"/>
      <c r="E26" s="269"/>
      <c r="F26" s="270"/>
      <c r="G26" s="268"/>
      <c r="H26" s="268"/>
      <c r="I26" s="269"/>
      <c r="J26" s="270"/>
      <c r="K26" s="518">
        <f>Z26/24</f>
        <v>0</v>
      </c>
      <c r="L26" s="519"/>
      <c r="M26" s="384"/>
      <c r="N26" s="95">
        <f>IF(C26&lt;&gt;"",C26,0)</f>
        <v>0</v>
      </c>
      <c r="O26" s="96">
        <f t="shared" ref="O26:O32" si="22">IF(D26&lt;&gt;"",D26,0)</f>
        <v>0</v>
      </c>
      <c r="P26" s="97">
        <f t="shared" ref="P26:P32" si="23">IF(E26&lt;&gt;"",E26,0)</f>
        <v>0</v>
      </c>
      <c r="Q26" s="96">
        <f t="shared" ref="Q26:Q32" si="24">IF(F26&lt;&gt;"",F26,0)</f>
        <v>0</v>
      </c>
      <c r="R26" s="97">
        <f t="shared" ref="R26:R32" si="25">IF(G26&lt;&gt;"",G26,0)</f>
        <v>0</v>
      </c>
      <c r="S26" s="96">
        <f t="shared" ref="S26:S32" si="26">IF(H26&lt;&gt;"",H26,0)</f>
        <v>0</v>
      </c>
      <c r="T26" s="97">
        <f t="shared" ref="T26:T32" si="27">IF(I26&lt;&gt;"",I26,0)</f>
        <v>0</v>
      </c>
      <c r="U26" s="96">
        <f t="shared" ref="U26:U32" si="28">IF(J26&lt;&gt;"",J26,0)</f>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45671</v>
      </c>
      <c r="C27" s="268"/>
      <c r="D27" s="268"/>
      <c r="E27" s="269"/>
      <c r="F27" s="270"/>
      <c r="G27" s="268"/>
      <c r="H27" s="268"/>
      <c r="I27" s="269"/>
      <c r="J27" s="270"/>
      <c r="K27" s="453">
        <f t="shared" ref="K27:K32" si="29">Z27/24</f>
        <v>0</v>
      </c>
      <c r="L27" s="454"/>
      <c r="M27" s="384"/>
      <c r="N27" s="72">
        <f t="shared" ref="N27:N32" si="30">IF(C27&lt;&gt;"",C27,0)</f>
        <v>0</v>
      </c>
      <c r="O27" s="73">
        <f t="shared" si="22"/>
        <v>0</v>
      </c>
      <c r="P27" s="74">
        <f t="shared" si="23"/>
        <v>0</v>
      </c>
      <c r="Q27" s="73">
        <f t="shared" si="24"/>
        <v>0</v>
      </c>
      <c r="R27" s="74">
        <f t="shared" si="25"/>
        <v>0</v>
      </c>
      <c r="S27" s="73">
        <f t="shared" si="26"/>
        <v>0</v>
      </c>
      <c r="T27" s="74">
        <f t="shared" si="27"/>
        <v>0</v>
      </c>
      <c r="U27" s="73">
        <f t="shared" si="28"/>
        <v>0</v>
      </c>
      <c r="V27" s="75">
        <f t="shared" ref="V27:V32" si="31">TIMEVALUE(N27&amp;":"&amp;O27)*24</f>
        <v>0</v>
      </c>
      <c r="W27" s="76">
        <f t="shared" ref="W27:W32" si="32">TIMEVALUE(P27&amp;":"&amp;Q27)*24</f>
        <v>0</v>
      </c>
      <c r="X27" s="75">
        <f t="shared" ref="X27:X32" si="33">TIMEVALUE(R27&amp;":"&amp;S27)*24</f>
        <v>0</v>
      </c>
      <c r="Y27" s="76">
        <f t="shared" ref="Y27:Y32" si="34">TIMEVALUE(T27&amp;":"&amp;U27)*24</f>
        <v>0</v>
      </c>
      <c r="Z27" s="77">
        <f t="shared" ref="Z27:Z32" si="35">(W27-V27)+(Y27-X27)</f>
        <v>0</v>
      </c>
    </row>
    <row r="28" spans="1:26" ht="12.95" customHeight="1">
      <c r="A28" s="238" t="s">
        <v>55</v>
      </c>
      <c r="B28" s="293">
        <v>45672</v>
      </c>
      <c r="C28" s="268"/>
      <c r="D28" s="268"/>
      <c r="E28" s="269"/>
      <c r="F28" s="270"/>
      <c r="G28" s="268"/>
      <c r="H28" s="268"/>
      <c r="I28" s="269"/>
      <c r="J28" s="270"/>
      <c r="K28" s="453">
        <f t="shared" si="29"/>
        <v>0</v>
      </c>
      <c r="L28" s="454"/>
      <c r="M28" s="384"/>
      <c r="N28" s="72">
        <f t="shared" si="30"/>
        <v>0</v>
      </c>
      <c r="O28" s="73">
        <f t="shared" si="22"/>
        <v>0</v>
      </c>
      <c r="P28" s="74">
        <f t="shared" si="23"/>
        <v>0</v>
      </c>
      <c r="Q28" s="73">
        <f t="shared" si="24"/>
        <v>0</v>
      </c>
      <c r="R28" s="74">
        <f t="shared" si="25"/>
        <v>0</v>
      </c>
      <c r="S28" s="73">
        <f t="shared" si="26"/>
        <v>0</v>
      </c>
      <c r="T28" s="74">
        <f t="shared" si="27"/>
        <v>0</v>
      </c>
      <c r="U28" s="73">
        <f t="shared" si="28"/>
        <v>0</v>
      </c>
      <c r="V28" s="75">
        <f t="shared" si="31"/>
        <v>0</v>
      </c>
      <c r="W28" s="76">
        <f t="shared" si="32"/>
        <v>0</v>
      </c>
      <c r="X28" s="75">
        <f t="shared" si="33"/>
        <v>0</v>
      </c>
      <c r="Y28" s="76">
        <f t="shared" si="34"/>
        <v>0</v>
      </c>
      <c r="Z28" s="77">
        <f t="shared" si="35"/>
        <v>0</v>
      </c>
    </row>
    <row r="29" spans="1:26" ht="12.95" customHeight="1">
      <c r="A29" s="238" t="s">
        <v>51</v>
      </c>
      <c r="B29" s="293">
        <v>45673</v>
      </c>
      <c r="C29" s="268"/>
      <c r="D29" s="268"/>
      <c r="E29" s="269"/>
      <c r="F29" s="270"/>
      <c r="G29" s="268"/>
      <c r="H29" s="268"/>
      <c r="I29" s="269"/>
      <c r="J29" s="270"/>
      <c r="K29" s="453">
        <f t="shared" si="29"/>
        <v>0</v>
      </c>
      <c r="L29" s="454"/>
      <c r="M29" s="384"/>
      <c r="N29" s="72">
        <f t="shared" si="30"/>
        <v>0</v>
      </c>
      <c r="O29" s="73">
        <f t="shared" si="22"/>
        <v>0</v>
      </c>
      <c r="P29" s="74">
        <f t="shared" si="23"/>
        <v>0</v>
      </c>
      <c r="Q29" s="73">
        <f t="shared" si="24"/>
        <v>0</v>
      </c>
      <c r="R29" s="74">
        <f t="shared" si="25"/>
        <v>0</v>
      </c>
      <c r="S29" s="73">
        <f t="shared" si="26"/>
        <v>0</v>
      </c>
      <c r="T29" s="74">
        <f t="shared" si="27"/>
        <v>0</v>
      </c>
      <c r="U29" s="73">
        <f t="shared" si="28"/>
        <v>0</v>
      </c>
      <c r="V29" s="75">
        <f t="shared" si="31"/>
        <v>0</v>
      </c>
      <c r="W29" s="76">
        <f t="shared" si="32"/>
        <v>0</v>
      </c>
      <c r="X29" s="75">
        <f t="shared" si="33"/>
        <v>0</v>
      </c>
      <c r="Y29" s="76">
        <f t="shared" si="34"/>
        <v>0</v>
      </c>
      <c r="Z29" s="77">
        <f t="shared" si="35"/>
        <v>0</v>
      </c>
    </row>
    <row r="30" spans="1:26" ht="12.95" customHeight="1">
      <c r="A30" s="240" t="s">
        <v>10</v>
      </c>
      <c r="B30" s="293">
        <v>45674</v>
      </c>
      <c r="C30" s="241"/>
      <c r="D30" s="241"/>
      <c r="E30" s="242"/>
      <c r="F30" s="244"/>
      <c r="G30" s="241"/>
      <c r="H30" s="241"/>
      <c r="I30" s="242"/>
      <c r="J30" s="244"/>
      <c r="K30" s="453">
        <f t="shared" si="29"/>
        <v>0</v>
      </c>
      <c r="L30" s="454"/>
      <c r="M30" s="385"/>
      <c r="N30" s="72">
        <f t="shared" si="30"/>
        <v>0</v>
      </c>
      <c r="O30" s="73">
        <f t="shared" si="22"/>
        <v>0</v>
      </c>
      <c r="P30" s="74">
        <f t="shared" si="23"/>
        <v>0</v>
      </c>
      <c r="Q30" s="73">
        <f t="shared" si="24"/>
        <v>0</v>
      </c>
      <c r="R30" s="74">
        <f t="shared" si="25"/>
        <v>0</v>
      </c>
      <c r="S30" s="73">
        <f t="shared" si="26"/>
        <v>0</v>
      </c>
      <c r="T30" s="74">
        <f t="shared" si="27"/>
        <v>0</v>
      </c>
      <c r="U30" s="73">
        <f t="shared" si="28"/>
        <v>0</v>
      </c>
      <c r="V30" s="75">
        <f t="shared" si="31"/>
        <v>0</v>
      </c>
      <c r="W30" s="76">
        <f t="shared" si="32"/>
        <v>0</v>
      </c>
      <c r="X30" s="75">
        <f t="shared" si="33"/>
        <v>0</v>
      </c>
      <c r="Y30" s="76">
        <f t="shared" si="34"/>
        <v>0</v>
      </c>
      <c r="Z30" s="77">
        <f t="shared" si="35"/>
        <v>0</v>
      </c>
    </row>
    <row r="31" spans="1:26" ht="12.95" customHeight="1">
      <c r="A31" s="272" t="s">
        <v>13</v>
      </c>
      <c r="B31" s="247">
        <v>45675</v>
      </c>
      <c r="C31" s="249"/>
      <c r="D31" s="249"/>
      <c r="E31" s="250"/>
      <c r="F31" s="251"/>
      <c r="G31" s="249"/>
      <c r="H31" s="249"/>
      <c r="I31" s="250"/>
      <c r="J31" s="251"/>
      <c r="K31" s="520">
        <f t="shared" si="29"/>
        <v>0</v>
      </c>
      <c r="L31" s="521"/>
      <c r="M31" s="386"/>
      <c r="N31" s="72">
        <f t="shared" si="30"/>
        <v>0</v>
      </c>
      <c r="O31" s="73">
        <f t="shared" si="22"/>
        <v>0</v>
      </c>
      <c r="P31" s="74">
        <f t="shared" si="23"/>
        <v>0</v>
      </c>
      <c r="Q31" s="73">
        <f t="shared" si="24"/>
        <v>0</v>
      </c>
      <c r="R31" s="74">
        <f t="shared" si="25"/>
        <v>0</v>
      </c>
      <c r="S31" s="73">
        <f t="shared" si="26"/>
        <v>0</v>
      </c>
      <c r="T31" s="74">
        <f t="shared" si="27"/>
        <v>0</v>
      </c>
      <c r="U31" s="73">
        <f t="shared" si="28"/>
        <v>0</v>
      </c>
      <c r="V31" s="75">
        <f t="shared" si="31"/>
        <v>0</v>
      </c>
      <c r="W31" s="76">
        <f t="shared" si="32"/>
        <v>0</v>
      </c>
      <c r="X31" s="75">
        <f t="shared" si="33"/>
        <v>0</v>
      </c>
      <c r="Y31" s="76">
        <f t="shared" si="34"/>
        <v>0</v>
      </c>
      <c r="Z31" s="77">
        <f t="shared" si="35"/>
        <v>0</v>
      </c>
    </row>
    <row r="32" spans="1:26" ht="12.95" customHeight="1">
      <c r="A32" s="253" t="s">
        <v>56</v>
      </c>
      <c r="B32" s="254">
        <v>45676</v>
      </c>
      <c r="C32" s="255"/>
      <c r="D32" s="256"/>
      <c r="E32" s="257"/>
      <c r="F32" s="256"/>
      <c r="G32" s="257"/>
      <c r="H32" s="256"/>
      <c r="I32" s="257"/>
      <c r="J32" s="258"/>
      <c r="K32" s="522">
        <f t="shared" si="29"/>
        <v>0</v>
      </c>
      <c r="L32" s="523"/>
      <c r="M32" s="387"/>
      <c r="N32" s="102">
        <f t="shared" si="30"/>
        <v>0</v>
      </c>
      <c r="O32" s="103">
        <f t="shared" si="22"/>
        <v>0</v>
      </c>
      <c r="P32" s="104">
        <f t="shared" si="23"/>
        <v>0</v>
      </c>
      <c r="Q32" s="103">
        <f t="shared" si="24"/>
        <v>0</v>
      </c>
      <c r="R32" s="104">
        <f t="shared" si="25"/>
        <v>0</v>
      </c>
      <c r="S32" s="103">
        <f t="shared" si="26"/>
        <v>0</v>
      </c>
      <c r="T32" s="104">
        <f t="shared" si="27"/>
        <v>0</v>
      </c>
      <c r="U32" s="103">
        <f t="shared" si="28"/>
        <v>0</v>
      </c>
      <c r="V32" s="105">
        <f t="shared" si="31"/>
        <v>0</v>
      </c>
      <c r="W32" s="106">
        <f t="shared" si="32"/>
        <v>0</v>
      </c>
      <c r="X32" s="105">
        <f t="shared" si="33"/>
        <v>0</v>
      </c>
      <c r="Y32" s="106">
        <f t="shared" si="34"/>
        <v>0</v>
      </c>
      <c r="Z32" s="87">
        <f t="shared" si="35"/>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45677</v>
      </c>
      <c r="C34" s="273"/>
      <c r="D34" s="268"/>
      <c r="E34" s="269"/>
      <c r="F34" s="270"/>
      <c r="G34" s="268"/>
      <c r="H34" s="268"/>
      <c r="I34" s="269"/>
      <c r="J34" s="270"/>
      <c r="K34" s="518">
        <f>Z34/24</f>
        <v>0</v>
      </c>
      <c r="L34" s="519"/>
      <c r="M34" s="384"/>
      <c r="N34" s="95">
        <f>IF(C34&lt;&gt;"",C34,0)</f>
        <v>0</v>
      </c>
      <c r="O34" s="96">
        <f t="shared" ref="O34:O40" si="36">IF(D34&lt;&gt;"",D34,0)</f>
        <v>0</v>
      </c>
      <c r="P34" s="97">
        <f t="shared" ref="P34:P40" si="37">IF(E34&lt;&gt;"",E34,0)</f>
        <v>0</v>
      </c>
      <c r="Q34" s="96">
        <f t="shared" ref="Q34:Q40" si="38">IF(F34&lt;&gt;"",F34,0)</f>
        <v>0</v>
      </c>
      <c r="R34" s="97">
        <f t="shared" ref="R34:R40" si="39">IF(G34&lt;&gt;"",G34,0)</f>
        <v>0</v>
      </c>
      <c r="S34" s="96">
        <f t="shared" ref="S34:S40" si="40">IF(H34&lt;&gt;"",H34,0)</f>
        <v>0</v>
      </c>
      <c r="T34" s="97">
        <f t="shared" ref="T34:T40" si="41">IF(I34&lt;&gt;"",I34,0)</f>
        <v>0</v>
      </c>
      <c r="U34" s="96">
        <f t="shared" ref="U34:U40" si="42">IF(J34&lt;&gt;"",J34,0)</f>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45678</v>
      </c>
      <c r="C35" s="274"/>
      <c r="D35" s="241"/>
      <c r="E35" s="242"/>
      <c r="F35" s="244"/>
      <c r="G35" s="241"/>
      <c r="H35" s="241"/>
      <c r="I35" s="242"/>
      <c r="J35" s="270"/>
      <c r="K35" s="453">
        <f t="shared" ref="K35:K40" si="43">Z35/24</f>
        <v>0</v>
      </c>
      <c r="L35" s="454"/>
      <c r="M35" s="384"/>
      <c r="N35" s="72">
        <f t="shared" ref="N35:N40" si="44">IF(C35&lt;&gt;"",C35,0)</f>
        <v>0</v>
      </c>
      <c r="O35" s="73">
        <f t="shared" si="36"/>
        <v>0</v>
      </c>
      <c r="P35" s="74">
        <f t="shared" si="37"/>
        <v>0</v>
      </c>
      <c r="Q35" s="73">
        <f t="shared" si="38"/>
        <v>0</v>
      </c>
      <c r="R35" s="74">
        <f t="shared" si="39"/>
        <v>0</v>
      </c>
      <c r="S35" s="73">
        <f t="shared" si="40"/>
        <v>0</v>
      </c>
      <c r="T35" s="74">
        <f t="shared" si="41"/>
        <v>0</v>
      </c>
      <c r="U35" s="73">
        <f t="shared" si="42"/>
        <v>0</v>
      </c>
      <c r="V35" s="75">
        <f t="shared" ref="V35:V40" si="45">TIMEVALUE(N35&amp;":"&amp;O35)*24</f>
        <v>0</v>
      </c>
      <c r="W35" s="76">
        <f t="shared" ref="W35:W40" si="46">TIMEVALUE(P35&amp;":"&amp;Q35)*24</f>
        <v>0</v>
      </c>
      <c r="X35" s="75">
        <f t="shared" ref="X35:X40" si="47">TIMEVALUE(R35&amp;":"&amp;S35)*24</f>
        <v>0</v>
      </c>
      <c r="Y35" s="76">
        <f t="shared" ref="Y35:Y40" si="48">TIMEVALUE(T35&amp;":"&amp;U35)*24</f>
        <v>0</v>
      </c>
      <c r="Z35" s="77">
        <f t="shared" ref="Z35:Z40" si="49">(W35-V35)+(Y35-X35)</f>
        <v>0</v>
      </c>
    </row>
    <row r="36" spans="1:26" ht="12.95" customHeight="1">
      <c r="A36" s="238" t="s">
        <v>55</v>
      </c>
      <c r="B36" s="293">
        <v>45679</v>
      </c>
      <c r="C36" s="274"/>
      <c r="D36" s="241"/>
      <c r="E36" s="242"/>
      <c r="F36" s="244"/>
      <c r="G36" s="241"/>
      <c r="H36" s="241"/>
      <c r="I36" s="242"/>
      <c r="J36" s="270"/>
      <c r="K36" s="453">
        <f t="shared" si="43"/>
        <v>0</v>
      </c>
      <c r="L36" s="454"/>
      <c r="M36" s="384"/>
      <c r="N36" s="72">
        <f t="shared" si="44"/>
        <v>0</v>
      </c>
      <c r="O36" s="73">
        <f t="shared" si="36"/>
        <v>0</v>
      </c>
      <c r="P36" s="74">
        <f t="shared" si="37"/>
        <v>0</v>
      </c>
      <c r="Q36" s="73">
        <f t="shared" si="38"/>
        <v>0</v>
      </c>
      <c r="R36" s="74">
        <f t="shared" si="39"/>
        <v>0</v>
      </c>
      <c r="S36" s="73">
        <f t="shared" si="40"/>
        <v>0</v>
      </c>
      <c r="T36" s="74">
        <f t="shared" si="41"/>
        <v>0</v>
      </c>
      <c r="U36" s="73">
        <f t="shared" si="42"/>
        <v>0</v>
      </c>
      <c r="V36" s="75">
        <f t="shared" si="45"/>
        <v>0</v>
      </c>
      <c r="W36" s="76">
        <f t="shared" si="46"/>
        <v>0</v>
      </c>
      <c r="X36" s="75">
        <f t="shared" si="47"/>
        <v>0</v>
      </c>
      <c r="Y36" s="76">
        <f t="shared" si="48"/>
        <v>0</v>
      </c>
      <c r="Z36" s="77">
        <f t="shared" si="49"/>
        <v>0</v>
      </c>
    </row>
    <row r="37" spans="1:26" ht="12.95" customHeight="1">
      <c r="A37" s="238" t="s">
        <v>51</v>
      </c>
      <c r="B37" s="293">
        <v>45680</v>
      </c>
      <c r="C37" s="274"/>
      <c r="D37" s="241"/>
      <c r="E37" s="242"/>
      <c r="F37" s="244"/>
      <c r="G37" s="241"/>
      <c r="H37" s="241"/>
      <c r="I37" s="242"/>
      <c r="J37" s="270"/>
      <c r="K37" s="453">
        <f t="shared" si="43"/>
        <v>0</v>
      </c>
      <c r="L37" s="454"/>
      <c r="M37" s="384"/>
      <c r="N37" s="72">
        <f t="shared" si="44"/>
        <v>0</v>
      </c>
      <c r="O37" s="73">
        <f t="shared" si="36"/>
        <v>0</v>
      </c>
      <c r="P37" s="74">
        <f t="shared" si="37"/>
        <v>0</v>
      </c>
      <c r="Q37" s="73">
        <f t="shared" si="38"/>
        <v>0</v>
      </c>
      <c r="R37" s="74">
        <f t="shared" si="39"/>
        <v>0</v>
      </c>
      <c r="S37" s="73">
        <f t="shared" si="40"/>
        <v>0</v>
      </c>
      <c r="T37" s="74">
        <f t="shared" si="41"/>
        <v>0</v>
      </c>
      <c r="U37" s="73">
        <f t="shared" si="42"/>
        <v>0</v>
      </c>
      <c r="V37" s="75">
        <f t="shared" si="45"/>
        <v>0</v>
      </c>
      <c r="W37" s="76">
        <f t="shared" si="46"/>
        <v>0</v>
      </c>
      <c r="X37" s="75">
        <f t="shared" si="47"/>
        <v>0</v>
      </c>
      <c r="Y37" s="76">
        <f t="shared" si="48"/>
        <v>0</v>
      </c>
      <c r="Z37" s="77">
        <f t="shared" si="49"/>
        <v>0</v>
      </c>
    </row>
    <row r="38" spans="1:26" ht="12.95" customHeight="1">
      <c r="A38" s="240" t="s">
        <v>10</v>
      </c>
      <c r="B38" s="293">
        <v>45681</v>
      </c>
      <c r="C38" s="241"/>
      <c r="D38" s="241"/>
      <c r="E38" s="242"/>
      <c r="F38" s="244"/>
      <c r="G38" s="241"/>
      <c r="H38" s="241"/>
      <c r="I38" s="242"/>
      <c r="J38" s="244"/>
      <c r="K38" s="453">
        <f t="shared" si="43"/>
        <v>0</v>
      </c>
      <c r="L38" s="454"/>
      <c r="M38" s="385"/>
      <c r="N38" s="72">
        <f t="shared" si="44"/>
        <v>0</v>
      </c>
      <c r="O38" s="73">
        <f t="shared" si="36"/>
        <v>0</v>
      </c>
      <c r="P38" s="74">
        <f t="shared" si="37"/>
        <v>0</v>
      </c>
      <c r="Q38" s="73">
        <f t="shared" si="38"/>
        <v>0</v>
      </c>
      <c r="R38" s="74">
        <f t="shared" si="39"/>
        <v>0</v>
      </c>
      <c r="S38" s="73">
        <f t="shared" si="40"/>
        <v>0</v>
      </c>
      <c r="T38" s="74">
        <f t="shared" si="41"/>
        <v>0</v>
      </c>
      <c r="U38" s="73">
        <f t="shared" si="42"/>
        <v>0</v>
      </c>
      <c r="V38" s="75">
        <f t="shared" si="45"/>
        <v>0</v>
      </c>
      <c r="W38" s="76">
        <f t="shared" si="46"/>
        <v>0</v>
      </c>
      <c r="X38" s="75">
        <f t="shared" si="47"/>
        <v>0</v>
      </c>
      <c r="Y38" s="76">
        <f t="shared" si="48"/>
        <v>0</v>
      </c>
      <c r="Z38" s="77">
        <f t="shared" si="49"/>
        <v>0</v>
      </c>
    </row>
    <row r="39" spans="1:26" ht="12.95" customHeight="1">
      <c r="A39" s="246" t="s">
        <v>13</v>
      </c>
      <c r="B39" s="247">
        <v>45682</v>
      </c>
      <c r="C39" s="248"/>
      <c r="D39" s="249"/>
      <c r="E39" s="250"/>
      <c r="F39" s="249"/>
      <c r="G39" s="250"/>
      <c r="H39" s="249"/>
      <c r="I39" s="250"/>
      <c r="J39" s="251"/>
      <c r="K39" s="520">
        <f t="shared" si="43"/>
        <v>0</v>
      </c>
      <c r="L39" s="521"/>
      <c r="M39" s="388"/>
      <c r="N39" s="72">
        <f t="shared" si="44"/>
        <v>0</v>
      </c>
      <c r="O39" s="73">
        <f t="shared" si="36"/>
        <v>0</v>
      </c>
      <c r="P39" s="74">
        <f t="shared" si="37"/>
        <v>0</v>
      </c>
      <c r="Q39" s="73">
        <f t="shared" si="38"/>
        <v>0</v>
      </c>
      <c r="R39" s="74">
        <f t="shared" si="39"/>
        <v>0</v>
      </c>
      <c r="S39" s="73">
        <f t="shared" si="40"/>
        <v>0</v>
      </c>
      <c r="T39" s="74">
        <f t="shared" si="41"/>
        <v>0</v>
      </c>
      <c r="U39" s="73">
        <f t="shared" si="42"/>
        <v>0</v>
      </c>
      <c r="V39" s="75">
        <f t="shared" si="45"/>
        <v>0</v>
      </c>
      <c r="W39" s="76">
        <f t="shared" si="46"/>
        <v>0</v>
      </c>
      <c r="X39" s="75">
        <f t="shared" si="47"/>
        <v>0</v>
      </c>
      <c r="Y39" s="76">
        <f t="shared" si="48"/>
        <v>0</v>
      </c>
      <c r="Z39" s="77">
        <f t="shared" si="49"/>
        <v>0</v>
      </c>
    </row>
    <row r="40" spans="1:26" ht="12.95" customHeight="1">
      <c r="A40" s="253" t="s">
        <v>56</v>
      </c>
      <c r="B40" s="254">
        <v>45683</v>
      </c>
      <c r="C40" s="255"/>
      <c r="D40" s="256"/>
      <c r="E40" s="257"/>
      <c r="F40" s="256"/>
      <c r="G40" s="257"/>
      <c r="H40" s="256"/>
      <c r="I40" s="257"/>
      <c r="J40" s="258"/>
      <c r="K40" s="522">
        <f t="shared" si="43"/>
        <v>0</v>
      </c>
      <c r="L40" s="523"/>
      <c r="M40" s="387"/>
      <c r="N40" s="102">
        <f t="shared" si="44"/>
        <v>0</v>
      </c>
      <c r="O40" s="103">
        <f t="shared" si="36"/>
        <v>0</v>
      </c>
      <c r="P40" s="104">
        <f t="shared" si="37"/>
        <v>0</v>
      </c>
      <c r="Q40" s="103">
        <f t="shared" si="38"/>
        <v>0</v>
      </c>
      <c r="R40" s="104">
        <f t="shared" si="39"/>
        <v>0</v>
      </c>
      <c r="S40" s="103">
        <f t="shared" si="40"/>
        <v>0</v>
      </c>
      <c r="T40" s="104">
        <f t="shared" si="41"/>
        <v>0</v>
      </c>
      <c r="U40" s="103">
        <f t="shared" si="42"/>
        <v>0</v>
      </c>
      <c r="V40" s="105">
        <f t="shared" si="45"/>
        <v>0</v>
      </c>
      <c r="W40" s="106">
        <f t="shared" si="46"/>
        <v>0</v>
      </c>
      <c r="X40" s="105">
        <f t="shared" si="47"/>
        <v>0</v>
      </c>
      <c r="Y40" s="106">
        <f t="shared" si="48"/>
        <v>0</v>
      </c>
      <c r="Z40" s="87">
        <f t="shared" si="49"/>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325">
        <v>45684</v>
      </c>
      <c r="C42" s="268"/>
      <c r="D42" s="268"/>
      <c r="E42" s="269"/>
      <c r="F42" s="270"/>
      <c r="G42" s="268"/>
      <c r="H42" s="268"/>
      <c r="I42" s="269"/>
      <c r="J42" s="270"/>
      <c r="K42" s="518">
        <f>Z42/24</f>
        <v>0</v>
      </c>
      <c r="L42" s="519"/>
      <c r="M42" s="384"/>
      <c r="N42" s="95">
        <f>IF(C42&lt;&gt;"",C42,0)</f>
        <v>0</v>
      </c>
      <c r="O42" s="96">
        <f t="shared" ref="O42:O46" si="50">IF(D42&lt;&gt;"",D42,0)</f>
        <v>0</v>
      </c>
      <c r="P42" s="97">
        <f t="shared" ref="P42:P46" si="51">IF(E42&lt;&gt;"",E42,0)</f>
        <v>0</v>
      </c>
      <c r="Q42" s="96">
        <f t="shared" ref="Q42:Q46" si="52">IF(F42&lt;&gt;"",F42,0)</f>
        <v>0</v>
      </c>
      <c r="R42" s="97">
        <f t="shared" ref="R42:R46" si="53">IF(G42&lt;&gt;"",G42,0)</f>
        <v>0</v>
      </c>
      <c r="S42" s="96">
        <f t="shared" ref="S42:S46" si="54">IF(H42&lt;&gt;"",H42,0)</f>
        <v>0</v>
      </c>
      <c r="T42" s="97">
        <f t="shared" ref="T42:T46" si="55">IF(I42&lt;&gt;"",I42,0)</f>
        <v>0</v>
      </c>
      <c r="U42" s="96">
        <f t="shared" ref="U42:U46" si="56">IF(J42&lt;&gt;"",J42,0)</f>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325">
        <v>45685</v>
      </c>
      <c r="C43" s="268"/>
      <c r="D43" s="268"/>
      <c r="E43" s="269"/>
      <c r="F43" s="270"/>
      <c r="G43" s="268"/>
      <c r="H43" s="268"/>
      <c r="I43" s="269"/>
      <c r="J43" s="270"/>
      <c r="K43" s="453">
        <f t="shared" ref="K43:K46" si="57">Z43/24</f>
        <v>0</v>
      </c>
      <c r="L43" s="454"/>
      <c r="M43" s="384"/>
      <c r="N43" s="72">
        <f t="shared" ref="N43:N46" si="58">IF(C43&lt;&gt;"",C43,0)</f>
        <v>0</v>
      </c>
      <c r="O43" s="73">
        <f t="shared" si="50"/>
        <v>0</v>
      </c>
      <c r="P43" s="74">
        <f t="shared" si="51"/>
        <v>0</v>
      </c>
      <c r="Q43" s="73">
        <f t="shared" si="52"/>
        <v>0</v>
      </c>
      <c r="R43" s="74">
        <f t="shared" si="53"/>
        <v>0</v>
      </c>
      <c r="S43" s="73">
        <f t="shared" si="54"/>
        <v>0</v>
      </c>
      <c r="T43" s="74">
        <f t="shared" si="55"/>
        <v>0</v>
      </c>
      <c r="U43" s="73">
        <f t="shared" si="56"/>
        <v>0</v>
      </c>
      <c r="V43" s="75">
        <f t="shared" ref="V43:V46" si="59">TIMEVALUE(N43&amp;":"&amp;O43)*24</f>
        <v>0</v>
      </c>
      <c r="W43" s="76">
        <f t="shared" ref="W43:W46" si="60">TIMEVALUE(P43&amp;":"&amp;Q43)*24</f>
        <v>0</v>
      </c>
      <c r="X43" s="75">
        <f t="shared" ref="X43:X46" si="61">TIMEVALUE(R43&amp;":"&amp;S43)*24</f>
        <v>0</v>
      </c>
      <c r="Y43" s="76">
        <f t="shared" ref="Y43:Y46" si="62">TIMEVALUE(T43&amp;":"&amp;U43)*24</f>
        <v>0</v>
      </c>
      <c r="Z43" s="77">
        <f t="shared" ref="Z43:Z46" si="63">(W43-V43)+(Y43-X43)</f>
        <v>0</v>
      </c>
    </row>
    <row r="44" spans="1:26" ht="12.95" customHeight="1">
      <c r="A44" s="238" t="s">
        <v>55</v>
      </c>
      <c r="B44" s="325">
        <v>45686</v>
      </c>
      <c r="C44" s="268"/>
      <c r="D44" s="268"/>
      <c r="E44" s="269"/>
      <c r="F44" s="270"/>
      <c r="G44" s="268"/>
      <c r="H44" s="268"/>
      <c r="I44" s="269"/>
      <c r="J44" s="270"/>
      <c r="K44" s="453">
        <f t="shared" si="57"/>
        <v>0</v>
      </c>
      <c r="L44" s="454"/>
      <c r="M44" s="384"/>
      <c r="N44" s="72">
        <f t="shared" si="58"/>
        <v>0</v>
      </c>
      <c r="O44" s="73">
        <f t="shared" si="50"/>
        <v>0</v>
      </c>
      <c r="P44" s="74">
        <f t="shared" si="51"/>
        <v>0</v>
      </c>
      <c r="Q44" s="73">
        <f t="shared" si="52"/>
        <v>0</v>
      </c>
      <c r="R44" s="74">
        <f t="shared" si="53"/>
        <v>0</v>
      </c>
      <c r="S44" s="73">
        <f t="shared" si="54"/>
        <v>0</v>
      </c>
      <c r="T44" s="74">
        <f t="shared" si="55"/>
        <v>0</v>
      </c>
      <c r="U44" s="73">
        <f t="shared" si="56"/>
        <v>0</v>
      </c>
      <c r="V44" s="75">
        <f t="shared" si="59"/>
        <v>0</v>
      </c>
      <c r="W44" s="76">
        <f t="shared" si="60"/>
        <v>0</v>
      </c>
      <c r="X44" s="75">
        <f t="shared" si="61"/>
        <v>0</v>
      </c>
      <c r="Y44" s="76">
        <f t="shared" si="62"/>
        <v>0</v>
      </c>
      <c r="Z44" s="77">
        <f t="shared" si="63"/>
        <v>0</v>
      </c>
    </row>
    <row r="45" spans="1:26" ht="12.95" customHeight="1">
      <c r="A45" s="238" t="s">
        <v>51</v>
      </c>
      <c r="B45" s="325">
        <v>45687</v>
      </c>
      <c r="C45" s="268"/>
      <c r="D45" s="268"/>
      <c r="E45" s="269"/>
      <c r="F45" s="270"/>
      <c r="G45" s="268"/>
      <c r="H45" s="268"/>
      <c r="I45" s="269"/>
      <c r="J45" s="270"/>
      <c r="K45" s="516">
        <f t="shared" si="57"/>
        <v>0</v>
      </c>
      <c r="L45" s="517"/>
      <c r="M45" s="384"/>
      <c r="N45" s="72">
        <f t="shared" si="58"/>
        <v>0</v>
      </c>
      <c r="O45" s="73">
        <f t="shared" si="50"/>
        <v>0</v>
      </c>
      <c r="P45" s="74">
        <f t="shared" si="51"/>
        <v>0</v>
      </c>
      <c r="Q45" s="73">
        <f t="shared" si="52"/>
        <v>0</v>
      </c>
      <c r="R45" s="74">
        <f t="shared" si="53"/>
        <v>0</v>
      </c>
      <c r="S45" s="73">
        <f t="shared" si="54"/>
        <v>0</v>
      </c>
      <c r="T45" s="74">
        <f t="shared" si="55"/>
        <v>0</v>
      </c>
      <c r="U45" s="73">
        <f t="shared" si="56"/>
        <v>0</v>
      </c>
      <c r="V45" s="75">
        <f t="shared" si="59"/>
        <v>0</v>
      </c>
      <c r="W45" s="76">
        <f t="shared" si="60"/>
        <v>0</v>
      </c>
      <c r="X45" s="75">
        <f t="shared" si="61"/>
        <v>0</v>
      </c>
      <c r="Y45" s="76">
        <f t="shared" si="62"/>
        <v>0</v>
      </c>
      <c r="Z45" s="77">
        <f t="shared" si="63"/>
        <v>0</v>
      </c>
    </row>
    <row r="46" spans="1:26" ht="12.95" customHeight="1">
      <c r="A46" s="240" t="s">
        <v>10</v>
      </c>
      <c r="B46" s="293">
        <v>45688</v>
      </c>
      <c r="C46" s="241"/>
      <c r="D46" s="241"/>
      <c r="E46" s="242"/>
      <c r="F46" s="244"/>
      <c r="G46" s="241"/>
      <c r="H46" s="241"/>
      <c r="I46" s="242"/>
      <c r="J46" s="244"/>
      <c r="K46" s="516">
        <f t="shared" si="57"/>
        <v>0</v>
      </c>
      <c r="L46" s="517"/>
      <c r="M46" s="385"/>
      <c r="N46" s="72">
        <f t="shared" si="58"/>
        <v>0</v>
      </c>
      <c r="O46" s="73">
        <f t="shared" si="50"/>
        <v>0</v>
      </c>
      <c r="P46" s="74">
        <f t="shared" si="51"/>
        <v>0</v>
      </c>
      <c r="Q46" s="73">
        <f t="shared" si="52"/>
        <v>0</v>
      </c>
      <c r="R46" s="74">
        <f t="shared" si="53"/>
        <v>0</v>
      </c>
      <c r="S46" s="73">
        <f t="shared" si="54"/>
        <v>0</v>
      </c>
      <c r="T46" s="74">
        <f t="shared" si="55"/>
        <v>0</v>
      </c>
      <c r="U46" s="73">
        <f t="shared" si="56"/>
        <v>0</v>
      </c>
      <c r="V46" s="75">
        <f t="shared" si="59"/>
        <v>0</v>
      </c>
      <c r="W46" s="76">
        <f t="shared" si="60"/>
        <v>0</v>
      </c>
      <c r="X46" s="75">
        <f t="shared" si="61"/>
        <v>0</v>
      </c>
      <c r="Y46" s="76">
        <f t="shared" si="62"/>
        <v>0</v>
      </c>
      <c r="Z46" s="77">
        <f t="shared" si="63"/>
        <v>0</v>
      </c>
    </row>
    <row r="47" spans="1:26" ht="12.95" customHeight="1" thickBot="1">
      <c r="A47" s="260"/>
      <c r="B47" s="261"/>
      <c r="C47" s="262"/>
      <c r="D47" s="262"/>
      <c r="E47" s="262"/>
      <c r="F47" s="262"/>
      <c r="G47" s="263"/>
      <c r="H47" s="264"/>
      <c r="I47" s="265" t="s">
        <v>57</v>
      </c>
      <c r="J47" s="266"/>
      <c r="K47" s="510" t="str">
        <f>IF(X47&gt;19,"&gt; 19 h",IF(X47&lt;0,TEXT(ABS(X47/24),"-[h]:mm"),TEXT(ABS(X47/24),"[h]:mm")))</f>
        <v>0:00</v>
      </c>
      <c r="L47" s="511"/>
      <c r="M47" s="267"/>
      <c r="N47" s="88" t="s">
        <v>19</v>
      </c>
      <c r="O47" s="89"/>
      <c r="P47" s="89"/>
      <c r="Q47" s="89"/>
      <c r="R47" s="90"/>
      <c r="S47" s="91"/>
      <c r="T47" s="91"/>
      <c r="U47" s="92"/>
      <c r="V47" s="93"/>
      <c r="W47" s="94" t="s">
        <v>11</v>
      </c>
      <c r="X47" s="474">
        <f>Z42+Z43+Z44+Z45+Z46</f>
        <v>0</v>
      </c>
      <c r="Y47" s="475"/>
      <c r="Z47" s="91"/>
    </row>
    <row r="48" spans="1:26" ht="14.25" customHeight="1">
      <c r="A48" s="276"/>
      <c r="B48" s="277"/>
      <c r="C48" s="278"/>
      <c r="D48" s="278"/>
      <c r="E48" s="278"/>
      <c r="F48" s="278"/>
      <c r="G48" s="279"/>
      <c r="H48" s="280" t="s">
        <v>58</v>
      </c>
      <c r="I48" s="279"/>
      <c r="J48" s="280"/>
      <c r="K48" s="512" t="str">
        <f>IF(X48&lt;&gt;V2,"&lt;&gt; AV-Std.",IF(X48&lt;0,TEXT(ABS(X48/24),"-[h]:mm"),TEXT(ABS(X48/24),"[h]:mm")))</f>
        <v>0:00</v>
      </c>
      <c r="L48" s="513"/>
      <c r="M48" s="281"/>
      <c r="N48" s="108"/>
      <c r="O48" s="108"/>
      <c r="P48" s="91"/>
      <c r="Q48" s="109">
        <f>N48+O48</f>
        <v>0</v>
      </c>
      <c r="R48" s="91"/>
      <c r="S48" s="91"/>
      <c r="T48" s="91"/>
      <c r="U48" s="110"/>
      <c r="V48" s="110"/>
      <c r="W48" s="111" t="s">
        <v>12</v>
      </c>
      <c r="X48" s="506">
        <f>X17+X25+X33+X41+X47</f>
        <v>0</v>
      </c>
      <c r="Y48" s="507"/>
      <c r="Z48" s="91"/>
    </row>
    <row r="49" spans="1:26" ht="8.1" customHeight="1">
      <c r="A49" s="282"/>
      <c r="B49" s="283"/>
      <c r="C49" s="284"/>
      <c r="D49" s="284"/>
      <c r="E49" s="284"/>
      <c r="F49" s="284"/>
      <c r="G49" s="285"/>
      <c r="H49" s="286"/>
      <c r="I49" s="285"/>
      <c r="J49" s="286"/>
      <c r="K49" s="287"/>
      <c r="L49" s="287"/>
      <c r="M49" s="211"/>
      <c r="N49" s="108"/>
      <c r="O49" s="108"/>
      <c r="P49" s="91"/>
      <c r="Q49" s="127"/>
      <c r="R49" s="91"/>
      <c r="S49" s="91"/>
      <c r="T49" s="91"/>
      <c r="U49" s="128"/>
      <c r="V49" s="128"/>
      <c r="W49" s="129"/>
      <c r="X49" s="130"/>
      <c r="Y49" s="130"/>
      <c r="Z49" s="91"/>
    </row>
    <row r="50" spans="1:26" ht="12" customHeight="1">
      <c r="A50" s="288" t="s">
        <v>59</v>
      </c>
      <c r="B50" s="283"/>
      <c r="C50" s="284"/>
      <c r="D50" s="284"/>
      <c r="E50" s="284"/>
      <c r="F50" s="284"/>
      <c r="G50" s="285"/>
      <c r="H50" s="286"/>
      <c r="I50" s="285"/>
      <c r="J50" s="286"/>
      <c r="K50" s="287"/>
      <c r="L50" s="287"/>
      <c r="M50" s="211"/>
      <c r="N50" s="108"/>
      <c r="O50" s="108"/>
      <c r="P50" s="91"/>
      <c r="Q50" s="127"/>
      <c r="R50" s="91"/>
      <c r="S50" s="91"/>
      <c r="T50" s="91"/>
      <c r="U50" s="128"/>
      <c r="V50" s="128"/>
      <c r="W50" s="129"/>
      <c r="X50" s="130"/>
      <c r="Y50" s="130"/>
      <c r="Z50" s="91"/>
    </row>
    <row r="51" spans="1:26" ht="12" customHeight="1">
      <c r="A51" s="282"/>
      <c r="B51" s="283"/>
      <c r="C51" s="284"/>
      <c r="D51" s="284"/>
      <c r="E51" s="284"/>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9"/>
      <c r="B52" s="289"/>
      <c r="C52" s="289"/>
      <c r="D52" s="289"/>
      <c r="E52" s="289"/>
      <c r="F52" s="289"/>
      <c r="G52" s="289"/>
      <c r="H52" s="289"/>
      <c r="I52" s="289"/>
      <c r="J52" s="289"/>
      <c r="K52" s="290"/>
      <c r="L52" s="289"/>
      <c r="M52" s="289"/>
      <c r="N52" s="113"/>
      <c r="O52" s="113"/>
      <c r="P52" s="113"/>
      <c r="Q52" s="113"/>
      <c r="R52" s="113"/>
      <c r="S52" s="113"/>
      <c r="T52" s="113"/>
      <c r="U52" s="113"/>
      <c r="V52" s="113"/>
      <c r="W52" s="113"/>
      <c r="X52" s="113"/>
      <c r="Y52" s="113"/>
      <c r="Z52" s="49"/>
    </row>
    <row r="53" spans="1:26" ht="7.5" customHeight="1">
      <c r="A53" s="291"/>
      <c r="B53" s="291"/>
      <c r="C53" s="292"/>
      <c r="D53" s="289"/>
      <c r="E53" s="289"/>
      <c r="F53" s="289"/>
      <c r="G53" s="291"/>
      <c r="H53" s="291"/>
      <c r="I53" s="291"/>
      <c r="J53" s="291"/>
      <c r="K53" s="290"/>
      <c r="L53" s="289"/>
      <c r="M53" s="291"/>
      <c r="N53" s="113"/>
      <c r="O53" s="113"/>
      <c r="P53" s="113"/>
      <c r="Q53" s="113"/>
      <c r="R53" s="113"/>
      <c r="S53" s="113"/>
      <c r="T53" s="113"/>
      <c r="U53" s="113"/>
      <c r="V53" s="113"/>
      <c r="W53" s="113"/>
      <c r="X53" s="113"/>
      <c r="Y53" s="113"/>
      <c r="Z53" s="49"/>
    </row>
    <row r="54" spans="1:26" ht="12" customHeight="1">
      <c r="A54" s="290" t="s">
        <v>60</v>
      </c>
      <c r="B54" s="289"/>
      <c r="C54" s="289"/>
      <c r="D54" s="529" t="s">
        <v>49</v>
      </c>
      <c r="E54" s="529"/>
      <c r="F54" s="289"/>
      <c r="G54" s="290" t="s">
        <v>62</v>
      </c>
      <c r="H54" s="290"/>
      <c r="I54" s="289"/>
      <c r="J54" s="289"/>
      <c r="K54" s="290"/>
      <c r="L54" s="289"/>
      <c r="M54" s="290" t="s">
        <v>64</v>
      </c>
      <c r="N54" s="113"/>
      <c r="O54" s="113"/>
      <c r="P54" s="113"/>
      <c r="Q54" s="113"/>
      <c r="R54" s="120"/>
      <c r="S54" s="120"/>
      <c r="T54" s="113"/>
      <c r="U54" s="113"/>
      <c r="V54" s="113"/>
      <c r="W54" s="113"/>
      <c r="X54" s="113"/>
      <c r="Y54" s="113"/>
      <c r="Z54" s="49"/>
    </row>
    <row r="55" spans="1:26" ht="12" customHeight="1">
      <c r="A55" s="290" t="s">
        <v>61</v>
      </c>
      <c r="B55" s="289"/>
      <c r="C55" s="289"/>
      <c r="D55" s="289"/>
      <c r="E55" s="289"/>
      <c r="F55" s="289"/>
      <c r="G55" s="290" t="s">
        <v>63</v>
      </c>
      <c r="H55" s="289"/>
      <c r="I55" s="289"/>
      <c r="J55" s="289"/>
      <c r="K55" s="290"/>
      <c r="L55" s="289"/>
      <c r="M55" s="290"/>
      <c r="N55" s="113"/>
      <c r="O55" s="113"/>
      <c r="P55" s="113"/>
      <c r="Q55" s="113"/>
      <c r="R55" s="113"/>
      <c r="S55" s="113"/>
      <c r="T55" s="113"/>
      <c r="U55" s="113"/>
      <c r="V55" s="113"/>
      <c r="W55" s="113"/>
      <c r="X55" s="113"/>
      <c r="Y55" s="113"/>
      <c r="Z55" s="49"/>
    </row>
    <row r="56" spans="1:26" ht="9.75" customHeight="1">
      <c r="A56" s="115"/>
      <c r="B56" s="191"/>
      <c r="C56" s="112"/>
      <c r="D56" s="112"/>
      <c r="E56" s="112"/>
      <c r="F56" s="112"/>
      <c r="G56" s="112"/>
      <c r="H56" s="112"/>
      <c r="I56" s="112"/>
      <c r="J56" s="112"/>
      <c r="K56" s="113"/>
      <c r="L56" s="112"/>
      <c r="M56" s="112"/>
      <c r="N56" s="113"/>
      <c r="O56" s="113"/>
      <c r="P56" s="113"/>
      <c r="Q56" s="113"/>
      <c r="R56" s="113"/>
      <c r="S56" s="113"/>
      <c r="T56" s="113"/>
      <c r="U56" s="113"/>
      <c r="V56" s="113"/>
      <c r="W56" s="113"/>
      <c r="X56" s="113"/>
      <c r="Y56" s="113"/>
      <c r="Z56" s="49"/>
    </row>
    <row r="57" spans="1:26" ht="9.75" customHeight="1">
      <c r="A57" s="117"/>
      <c r="B57" s="192"/>
      <c r="C57" s="112"/>
      <c r="D57" s="112"/>
      <c r="E57" s="112"/>
      <c r="F57" s="112"/>
      <c r="G57" s="112"/>
      <c r="H57" s="112"/>
      <c r="I57" s="112"/>
      <c r="J57" s="112"/>
      <c r="K57" s="113"/>
      <c r="L57" s="112"/>
      <c r="M57" s="112"/>
      <c r="N57" s="113"/>
      <c r="O57" s="113"/>
      <c r="P57" s="113"/>
      <c r="Q57" s="113"/>
      <c r="R57" s="113"/>
      <c r="S57" s="113"/>
      <c r="T57" s="113"/>
      <c r="U57" s="113"/>
      <c r="V57" s="113"/>
      <c r="W57" s="113"/>
      <c r="X57" s="113"/>
      <c r="Y57" s="113"/>
      <c r="Z57" s="49"/>
    </row>
  </sheetData>
  <sheetProtection algorithmName="SHA-512" hashValue="QcDe+ZJCezB/ByMz8SbF8KPo4sbq1dOjQureJErdUJQKxK7Xu9FBL/pFhOa5BIPR10Kz9WHe1SBuqv2m9Q9tfw==" saltValue="5VUyyTyeuZb8GAwKuHPrvw==" spinCount="100000" sheet="1" objects="1" scenarios="1"/>
  <mergeCells count="58">
    <mergeCell ref="A1:M1"/>
    <mergeCell ref="K16:L16"/>
    <mergeCell ref="X17:Y17"/>
    <mergeCell ref="K8:L8"/>
    <mergeCell ref="K14:L14"/>
    <mergeCell ref="K15:L15"/>
    <mergeCell ref="K10:L10"/>
    <mergeCell ref="K11:L11"/>
    <mergeCell ref="K12:L12"/>
    <mergeCell ref="K13:L13"/>
    <mergeCell ref="V2:W2"/>
    <mergeCell ref="V9:Y9"/>
    <mergeCell ref="G2:H2"/>
    <mergeCell ref="I2:J2"/>
    <mergeCell ref="F4:G4"/>
    <mergeCell ref="C2:F2"/>
    <mergeCell ref="C3:F3"/>
    <mergeCell ref="C4:D4"/>
    <mergeCell ref="C5:G5"/>
    <mergeCell ref="D54:E54"/>
    <mergeCell ref="G7:J7"/>
    <mergeCell ref="K34:L34"/>
    <mergeCell ref="K37:L37"/>
    <mergeCell ref="K42:L42"/>
    <mergeCell ref="K33:L33"/>
    <mergeCell ref="K40:L40"/>
    <mergeCell ref="K44:L44"/>
    <mergeCell ref="K17:L17"/>
    <mergeCell ref="K23:L23"/>
    <mergeCell ref="K24:L24"/>
    <mergeCell ref="K38:L38"/>
    <mergeCell ref="K36:L36"/>
    <mergeCell ref="K39:L39"/>
    <mergeCell ref="K25:L25"/>
    <mergeCell ref="K18:L18"/>
    <mergeCell ref="K19:L19"/>
    <mergeCell ref="K20:L20"/>
    <mergeCell ref="K21:L21"/>
    <mergeCell ref="K22:L22"/>
    <mergeCell ref="K35:L35"/>
    <mergeCell ref="K31:L31"/>
    <mergeCell ref="K32:L32"/>
    <mergeCell ref="X25:Y25"/>
    <mergeCell ref="X48:Y48"/>
    <mergeCell ref="K47:L47"/>
    <mergeCell ref="K48:L48"/>
    <mergeCell ref="X47:Y47"/>
    <mergeCell ref="K41:L41"/>
    <mergeCell ref="K45:L45"/>
    <mergeCell ref="K46:L46"/>
    <mergeCell ref="K43:L43"/>
    <mergeCell ref="X41:Y41"/>
    <mergeCell ref="X33:Y33"/>
    <mergeCell ref="K30:L30"/>
    <mergeCell ref="K26:L26"/>
    <mergeCell ref="K27:L27"/>
    <mergeCell ref="K28:L28"/>
    <mergeCell ref="K29:L29"/>
  </mergeCells>
  <phoneticPr fontId="0" type="noConversion"/>
  <conditionalFormatting sqref="K25:L25 K33:L33 K17:L17 K41:L41 K47:L49">
    <cfRule type="expression" dxfId="429" priority="284" stopIfTrue="1">
      <formula>X17&lt;0</formula>
    </cfRule>
  </conditionalFormatting>
  <conditionalFormatting sqref="R54:S54">
    <cfRule type="expression" dxfId="428" priority="283" stopIfTrue="1">
      <formula>AE54&lt;0</formula>
    </cfRule>
  </conditionalFormatting>
  <conditionalFormatting sqref="K50:L51">
    <cfRule type="expression" dxfId="427" priority="40" stopIfTrue="1">
      <formula>X50&lt;0</formula>
    </cfRule>
  </conditionalFormatting>
  <conditionalFormatting sqref="K10:L10">
    <cfRule type="expression" dxfId="426" priority="31">
      <formula>AND(Z10&gt;6,X10-W10&lt;0.5)</formula>
    </cfRule>
    <cfRule type="cellIs" dxfId="425" priority="33" operator="greaterThan">
      <formula>0.416666666666667</formula>
    </cfRule>
  </conditionalFormatting>
  <conditionalFormatting sqref="K10:L10">
    <cfRule type="expression" dxfId="424" priority="32">
      <formula>AND(Z10&gt;9,X10-W10&lt;0.75)</formula>
    </cfRule>
  </conditionalFormatting>
  <conditionalFormatting sqref="K11:L16">
    <cfRule type="expression" dxfId="423" priority="28">
      <formula>AND(Z11&gt;6,X11-W11&lt;0.5)</formula>
    </cfRule>
    <cfRule type="cellIs" dxfId="422" priority="30" operator="greaterThan">
      <formula>0.416666666666667</formula>
    </cfRule>
  </conditionalFormatting>
  <conditionalFormatting sqref="K11:L16">
    <cfRule type="expression" dxfId="421" priority="29">
      <formula>AND(Z11&gt;9,X11-W11&lt;0.75)</formula>
    </cfRule>
  </conditionalFormatting>
  <conditionalFormatting sqref="K18:L18">
    <cfRule type="expression" dxfId="420" priority="25">
      <formula>AND(Z18&gt;6,X18-W18&lt;0.5)</formula>
    </cfRule>
    <cfRule type="cellIs" dxfId="419" priority="27" operator="greaterThan">
      <formula>0.416666666666667</formula>
    </cfRule>
  </conditionalFormatting>
  <conditionalFormatting sqref="K18:L18">
    <cfRule type="expression" dxfId="418" priority="26">
      <formula>AND(Z18&gt;9,X18-W18&lt;0.75)</formula>
    </cfRule>
  </conditionalFormatting>
  <conditionalFormatting sqref="K19:L24">
    <cfRule type="expression" dxfId="417" priority="22">
      <formula>AND(Z19&gt;6,X19-W19&lt;0.5)</formula>
    </cfRule>
    <cfRule type="cellIs" dxfId="416" priority="24" operator="greaterThan">
      <formula>0.416666666666667</formula>
    </cfRule>
  </conditionalFormatting>
  <conditionalFormatting sqref="K19:L24">
    <cfRule type="expression" dxfId="415" priority="23">
      <formula>AND(Z19&gt;9,X19-W19&lt;0.75)</formula>
    </cfRule>
  </conditionalFormatting>
  <conditionalFormatting sqref="K26:L26">
    <cfRule type="expression" dxfId="414" priority="19">
      <formula>AND(Z26&gt;6,X26-W26&lt;0.5)</formula>
    </cfRule>
    <cfRule type="cellIs" dxfId="413" priority="21" operator="greaterThan">
      <formula>0.416666666666667</formula>
    </cfRule>
  </conditionalFormatting>
  <conditionalFormatting sqref="K26:L26">
    <cfRule type="expression" dxfId="412" priority="20">
      <formula>AND(Z26&gt;9,X26-W26&lt;0.75)</formula>
    </cfRule>
  </conditionalFormatting>
  <conditionalFormatting sqref="K27:L31">
    <cfRule type="expression" dxfId="411" priority="16">
      <formula>AND(Z27&gt;6,X27-W27&lt;0.5)</formula>
    </cfRule>
    <cfRule type="cellIs" dxfId="410" priority="18" operator="greaterThan">
      <formula>0.416666666666667</formula>
    </cfRule>
  </conditionalFormatting>
  <conditionalFormatting sqref="K27:L31">
    <cfRule type="expression" dxfId="409" priority="17">
      <formula>AND(Z27&gt;9,X27-W27&lt;0.75)</formula>
    </cfRule>
  </conditionalFormatting>
  <conditionalFormatting sqref="K32:L32">
    <cfRule type="expression" dxfId="408" priority="13">
      <formula>AND(Z32&gt;6,X32-W32&lt;0.5)</formula>
    </cfRule>
    <cfRule type="cellIs" dxfId="407" priority="15" operator="greaterThan">
      <formula>0.416666666666667</formula>
    </cfRule>
  </conditionalFormatting>
  <conditionalFormatting sqref="K32:L32">
    <cfRule type="expression" dxfId="406" priority="14">
      <formula>AND(Z32&gt;9,X32-W32&lt;0.75)</formula>
    </cfRule>
  </conditionalFormatting>
  <conditionalFormatting sqref="K34:L34">
    <cfRule type="expression" dxfId="405" priority="10">
      <formula>AND(Z34&gt;6,X34-W34&lt;0.5)</formula>
    </cfRule>
    <cfRule type="cellIs" dxfId="404" priority="12" operator="greaterThan">
      <formula>0.416666666666667</formula>
    </cfRule>
  </conditionalFormatting>
  <conditionalFormatting sqref="K34:L34">
    <cfRule type="expression" dxfId="403" priority="11">
      <formula>AND(Z34&gt;9,X34-W34&lt;0.75)</formula>
    </cfRule>
  </conditionalFormatting>
  <conditionalFormatting sqref="K35:L40">
    <cfRule type="expression" dxfId="402" priority="7">
      <formula>AND(Z35&gt;6,X35-W35&lt;0.5)</formula>
    </cfRule>
    <cfRule type="cellIs" dxfId="401" priority="9" operator="greaterThan">
      <formula>0.416666666666667</formula>
    </cfRule>
  </conditionalFormatting>
  <conditionalFormatting sqref="K35:L40">
    <cfRule type="expression" dxfId="400" priority="8">
      <formula>AND(Z35&gt;9,X35-W35&lt;0.75)</formula>
    </cfRule>
  </conditionalFormatting>
  <conditionalFormatting sqref="K42:L42">
    <cfRule type="expression" dxfId="399" priority="4">
      <formula>AND(Z42&gt;6,X42-W42&lt;0.5)</formula>
    </cfRule>
    <cfRule type="cellIs" dxfId="398" priority="6" operator="greaterThan">
      <formula>0.416666666666667</formula>
    </cfRule>
  </conditionalFormatting>
  <conditionalFormatting sqref="K42:L42">
    <cfRule type="expression" dxfId="397" priority="5">
      <formula>AND(Z42&gt;9,X42-W42&lt;0.75)</formula>
    </cfRule>
  </conditionalFormatting>
  <conditionalFormatting sqref="K43:L44">
    <cfRule type="expression" dxfId="396" priority="1">
      <formula>AND(Z43&gt;6,X43-W43&lt;0.5)</formula>
    </cfRule>
    <cfRule type="cellIs" dxfId="395" priority="3" operator="greaterThan">
      <formula>0.416666666666667</formula>
    </cfRule>
  </conditionalFormatting>
  <conditionalFormatting sqref="K43:L44">
    <cfRule type="expression" dxfId="394" priority="2">
      <formula>AND(Z43&gt;9,X43-W43&lt;0.75)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Z59"/>
  <sheetViews>
    <sheetView showZeros="0" zoomScaleNormal="100" workbookViewId="0">
      <selection activeCell="C2" sqref="C2:F2"/>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2.25"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294" t="s">
        <v>39</v>
      </c>
      <c r="B2" s="295"/>
      <c r="C2" s="482">
        <f>January!C2</f>
        <v>0</v>
      </c>
      <c r="D2" s="483"/>
      <c r="E2" s="483"/>
      <c r="F2" s="484"/>
      <c r="G2" s="545" t="s">
        <v>40</v>
      </c>
      <c r="H2" s="546"/>
      <c r="I2" s="487" t="s">
        <v>70</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294" t="s">
        <v>42</v>
      </c>
      <c r="B3" s="296"/>
      <c r="C3" s="489">
        <f>January!C3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97" t="s">
        <v>45</v>
      </c>
      <c r="B4" s="204"/>
      <c r="C4" s="489"/>
      <c r="D4" s="524"/>
      <c r="E4" s="298" t="s">
        <v>71</v>
      </c>
      <c r="F4" s="489"/>
      <c r="G4" s="538"/>
      <c r="H4" s="206"/>
      <c r="I4" s="200"/>
      <c r="J4" s="200"/>
      <c r="K4" s="200"/>
      <c r="L4" s="200"/>
      <c r="M4" s="208" t="s">
        <v>37</v>
      </c>
      <c r="N4" s="50"/>
      <c r="O4" s="50"/>
      <c r="P4" s="50"/>
      <c r="Q4" s="50"/>
      <c r="R4" s="50"/>
      <c r="S4" s="50"/>
      <c r="T4" s="50"/>
      <c r="U4" s="50"/>
      <c r="V4" s="50"/>
      <c r="W4" s="50"/>
      <c r="X4" s="48"/>
      <c r="Y4" s="48"/>
      <c r="Z4" s="49"/>
    </row>
    <row r="5" spans="1:26" ht="12.95" customHeight="1">
      <c r="A5" s="297" t="s">
        <v>46</v>
      </c>
      <c r="B5" s="195"/>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99" t="s">
        <v>47</v>
      </c>
      <c r="B6" s="300"/>
      <c r="C6" s="400"/>
      <c r="D6" s="215" t="s">
        <v>6</v>
      </c>
      <c r="E6" s="215" t="s">
        <v>50</v>
      </c>
      <c r="F6" s="215" t="s">
        <v>55</v>
      </c>
      <c r="G6" s="215" t="s">
        <v>51</v>
      </c>
      <c r="H6" s="215" t="s">
        <v>10</v>
      </c>
      <c r="I6" s="408"/>
      <c r="J6" s="396"/>
      <c r="K6" s="200"/>
      <c r="L6" s="200"/>
      <c r="M6" s="326"/>
      <c r="N6" s="48"/>
      <c r="O6" s="48"/>
      <c r="P6" s="48"/>
      <c r="Q6" s="48"/>
      <c r="R6" s="48"/>
      <c r="S6" s="48"/>
      <c r="T6" s="50"/>
      <c r="U6" s="50"/>
      <c r="V6" s="48"/>
      <c r="W6" s="48"/>
      <c r="X6" s="48"/>
      <c r="Y6" s="48"/>
      <c r="Z6" s="49"/>
    </row>
    <row r="7" spans="1:26" ht="12.95" customHeight="1">
      <c r="A7" s="216" t="s">
        <v>48</v>
      </c>
      <c r="B7" s="217" t="s">
        <v>49</v>
      </c>
      <c r="C7" s="397" t="s">
        <v>65</v>
      </c>
      <c r="D7" s="219"/>
      <c r="E7" s="219"/>
      <c r="F7" s="220"/>
      <c r="G7" s="530" t="s">
        <v>66</v>
      </c>
      <c r="H7" s="531"/>
      <c r="I7" s="531"/>
      <c r="J7" s="532"/>
      <c r="K7" s="218"/>
      <c r="L7" s="221"/>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29"/>
      <c r="B9" s="230"/>
      <c r="C9" s="231" t="s">
        <v>69</v>
      </c>
      <c r="D9" s="232" t="s">
        <v>44</v>
      </c>
      <c r="E9" s="231" t="s">
        <v>69</v>
      </c>
      <c r="F9" s="232" t="s">
        <v>44</v>
      </c>
      <c r="G9" s="231" t="s">
        <v>69</v>
      </c>
      <c r="H9" s="232" t="s">
        <v>44</v>
      </c>
      <c r="I9" s="231" t="s">
        <v>69</v>
      </c>
      <c r="J9" s="232" t="s">
        <v>44</v>
      </c>
      <c r="K9" s="233" t="s">
        <v>43</v>
      </c>
      <c r="L9" s="234"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293"/>
      <c r="C10" s="312"/>
      <c r="D10" s="312"/>
      <c r="E10" s="313"/>
      <c r="F10" s="312"/>
      <c r="G10" s="313"/>
      <c r="H10" s="314"/>
      <c r="I10" s="313"/>
      <c r="J10" s="315"/>
      <c r="K10" s="543">
        <f t="shared" ref="K10:K16" si="0">Z10/24</f>
        <v>0</v>
      </c>
      <c r="L10" s="544"/>
      <c r="M10" s="237"/>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293"/>
      <c r="C11" s="268"/>
      <c r="D11" s="268"/>
      <c r="E11" s="269"/>
      <c r="F11" s="268"/>
      <c r="G11" s="269"/>
      <c r="H11" s="316"/>
      <c r="I11" s="269"/>
      <c r="J11" s="270"/>
      <c r="K11" s="453">
        <f t="shared" si="0"/>
        <v>0</v>
      </c>
      <c r="L11" s="454"/>
      <c r="M11" s="239"/>
      <c r="N11" s="72">
        <f t="shared" ref="N11:N16" si="3">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4">TIMEVALUE(P11&amp;":"&amp;Q11)*24</f>
        <v>0</v>
      </c>
      <c r="X11" s="75">
        <f t="shared" ref="X11:X16" si="5">TIMEVALUE(R11&amp;":"&amp;S11)*24</f>
        <v>0</v>
      </c>
      <c r="Y11" s="76">
        <f t="shared" ref="Y11:Y16" si="6">TIMEVALUE(T11&amp;":"&amp;U11)*24</f>
        <v>0</v>
      </c>
      <c r="Z11" s="77">
        <f t="shared" ref="Z11:Z16" si="7">(W11-V11)+(Y11-X11)</f>
        <v>0</v>
      </c>
    </row>
    <row r="12" spans="1:26" ht="12.95" customHeight="1">
      <c r="A12" s="238" t="s">
        <v>55</v>
      </c>
      <c r="B12" s="293"/>
      <c r="C12" s="268"/>
      <c r="D12" s="268"/>
      <c r="E12" s="269"/>
      <c r="F12" s="268"/>
      <c r="G12" s="269"/>
      <c r="H12" s="316"/>
      <c r="I12" s="269"/>
      <c r="J12" s="270"/>
      <c r="K12" s="453">
        <f t="shared" si="0"/>
        <v>0</v>
      </c>
      <c r="L12" s="454"/>
      <c r="M12" s="239"/>
      <c r="N12" s="72">
        <f t="shared" si="3"/>
        <v>0</v>
      </c>
      <c r="O12" s="73">
        <f t="shared" si="1"/>
        <v>0</v>
      </c>
      <c r="P12" s="74">
        <f t="shared" si="1"/>
        <v>0</v>
      </c>
      <c r="Q12" s="73">
        <f t="shared" si="1"/>
        <v>0</v>
      </c>
      <c r="R12" s="74">
        <f t="shared" si="1"/>
        <v>0</v>
      </c>
      <c r="S12" s="73">
        <f t="shared" si="1"/>
        <v>0</v>
      </c>
      <c r="T12" s="74">
        <f t="shared" si="1"/>
        <v>0</v>
      </c>
      <c r="U12" s="73">
        <f t="shared" si="1"/>
        <v>0</v>
      </c>
      <c r="V12" s="75">
        <f t="shared" si="2"/>
        <v>0</v>
      </c>
      <c r="W12" s="76">
        <f t="shared" si="4"/>
        <v>0</v>
      </c>
      <c r="X12" s="75">
        <f t="shared" si="5"/>
        <v>0</v>
      </c>
      <c r="Y12" s="76">
        <f t="shared" si="6"/>
        <v>0</v>
      </c>
      <c r="Z12" s="77">
        <f t="shared" si="7"/>
        <v>0</v>
      </c>
    </row>
    <row r="13" spans="1:26" ht="12.95" customHeight="1">
      <c r="A13" s="238" t="s">
        <v>51</v>
      </c>
      <c r="B13" s="293"/>
      <c r="C13" s="268"/>
      <c r="D13" s="268"/>
      <c r="E13" s="269"/>
      <c r="F13" s="268"/>
      <c r="G13" s="269"/>
      <c r="H13" s="316"/>
      <c r="I13" s="269"/>
      <c r="J13" s="270"/>
      <c r="K13" s="453">
        <f t="shared" si="0"/>
        <v>0</v>
      </c>
      <c r="L13" s="454"/>
      <c r="M13" s="239"/>
      <c r="N13" s="72">
        <f t="shared" si="3"/>
        <v>0</v>
      </c>
      <c r="O13" s="73">
        <f t="shared" si="1"/>
        <v>0</v>
      </c>
      <c r="P13" s="74">
        <f t="shared" si="1"/>
        <v>0</v>
      </c>
      <c r="Q13" s="73">
        <f t="shared" si="1"/>
        <v>0</v>
      </c>
      <c r="R13" s="74">
        <f t="shared" si="1"/>
        <v>0</v>
      </c>
      <c r="S13" s="73">
        <f t="shared" si="1"/>
        <v>0</v>
      </c>
      <c r="T13" s="74">
        <f t="shared" si="1"/>
        <v>0</v>
      </c>
      <c r="U13" s="73">
        <f t="shared" si="1"/>
        <v>0</v>
      </c>
      <c r="V13" s="75">
        <f t="shared" si="2"/>
        <v>0</v>
      </c>
      <c r="W13" s="76">
        <f t="shared" si="4"/>
        <v>0</v>
      </c>
      <c r="X13" s="75">
        <f t="shared" si="5"/>
        <v>0</v>
      </c>
      <c r="Y13" s="76">
        <f t="shared" si="6"/>
        <v>0</v>
      </c>
      <c r="Z13" s="77">
        <f t="shared" si="7"/>
        <v>0</v>
      </c>
    </row>
    <row r="14" spans="1:26" ht="12.95" customHeight="1">
      <c r="A14" s="240" t="s">
        <v>10</v>
      </c>
      <c r="B14" s="293"/>
      <c r="C14" s="241"/>
      <c r="D14" s="241"/>
      <c r="E14" s="242"/>
      <c r="F14" s="241"/>
      <c r="G14" s="242"/>
      <c r="H14" s="243"/>
      <c r="I14" s="242"/>
      <c r="J14" s="244"/>
      <c r="K14" s="453">
        <f t="shared" si="0"/>
        <v>0</v>
      </c>
      <c r="L14" s="454"/>
      <c r="M14" s="245"/>
      <c r="N14" s="72">
        <f t="shared" si="3"/>
        <v>0</v>
      </c>
      <c r="O14" s="73">
        <f t="shared" si="1"/>
        <v>0</v>
      </c>
      <c r="P14" s="74">
        <f t="shared" si="1"/>
        <v>0</v>
      </c>
      <c r="Q14" s="73">
        <f t="shared" si="1"/>
        <v>0</v>
      </c>
      <c r="R14" s="74">
        <f t="shared" si="1"/>
        <v>0</v>
      </c>
      <c r="S14" s="73">
        <f t="shared" si="1"/>
        <v>0</v>
      </c>
      <c r="T14" s="74">
        <f t="shared" si="1"/>
        <v>0</v>
      </c>
      <c r="U14" s="73">
        <f t="shared" si="1"/>
        <v>0</v>
      </c>
      <c r="V14" s="75">
        <f t="shared" si="2"/>
        <v>0</v>
      </c>
      <c r="W14" s="76">
        <f t="shared" si="4"/>
        <v>0</v>
      </c>
      <c r="X14" s="75">
        <f t="shared" si="5"/>
        <v>0</v>
      </c>
      <c r="Y14" s="76">
        <f t="shared" si="6"/>
        <v>0</v>
      </c>
      <c r="Z14" s="77">
        <f t="shared" si="7"/>
        <v>0</v>
      </c>
    </row>
    <row r="15" spans="1:26" s="5" customFormat="1" ht="12.95" customHeight="1">
      <c r="A15" s="246" t="s">
        <v>13</v>
      </c>
      <c r="B15" s="247">
        <v>45689</v>
      </c>
      <c r="C15" s="248"/>
      <c r="D15" s="249"/>
      <c r="E15" s="250"/>
      <c r="F15" s="249"/>
      <c r="G15" s="250"/>
      <c r="H15" s="249"/>
      <c r="I15" s="250"/>
      <c r="J15" s="251"/>
      <c r="K15" s="520">
        <f t="shared" si="0"/>
        <v>0</v>
      </c>
      <c r="L15" s="521"/>
      <c r="M15" s="252"/>
      <c r="N15" s="72">
        <f t="shared" si="3"/>
        <v>0</v>
      </c>
      <c r="O15" s="73">
        <f t="shared" si="1"/>
        <v>0</v>
      </c>
      <c r="P15" s="74">
        <f t="shared" si="1"/>
        <v>0</v>
      </c>
      <c r="Q15" s="73">
        <f t="shared" si="1"/>
        <v>0</v>
      </c>
      <c r="R15" s="74">
        <f t="shared" si="1"/>
        <v>0</v>
      </c>
      <c r="S15" s="73">
        <f t="shared" si="1"/>
        <v>0</v>
      </c>
      <c r="T15" s="74">
        <f t="shared" si="1"/>
        <v>0</v>
      </c>
      <c r="U15" s="73">
        <f t="shared" si="1"/>
        <v>0</v>
      </c>
      <c r="V15" s="75">
        <f t="shared" si="2"/>
        <v>0</v>
      </c>
      <c r="W15" s="76">
        <f t="shared" si="4"/>
        <v>0</v>
      </c>
      <c r="X15" s="75">
        <f t="shared" si="5"/>
        <v>0</v>
      </c>
      <c r="Y15" s="76">
        <f t="shared" si="6"/>
        <v>0</v>
      </c>
      <c r="Z15" s="77">
        <f t="shared" si="7"/>
        <v>0</v>
      </c>
    </row>
    <row r="16" spans="1:26" s="5" customFormat="1" ht="12.95" customHeight="1">
      <c r="A16" s="253" t="s">
        <v>56</v>
      </c>
      <c r="B16" s="254">
        <v>45690</v>
      </c>
      <c r="C16" s="255"/>
      <c r="D16" s="256"/>
      <c r="E16" s="257"/>
      <c r="F16" s="256"/>
      <c r="G16" s="257"/>
      <c r="H16" s="256"/>
      <c r="I16" s="257"/>
      <c r="J16" s="258"/>
      <c r="K16" s="522">
        <f t="shared" si="0"/>
        <v>0</v>
      </c>
      <c r="L16" s="523"/>
      <c r="M16" s="301"/>
      <c r="N16" s="82">
        <f t="shared" si="3"/>
        <v>0</v>
      </c>
      <c r="O16" s="83">
        <f t="shared" si="1"/>
        <v>0</v>
      </c>
      <c r="P16" s="84">
        <f t="shared" si="1"/>
        <v>0</v>
      </c>
      <c r="Q16" s="83">
        <f t="shared" si="1"/>
        <v>0</v>
      </c>
      <c r="R16" s="84">
        <f t="shared" si="1"/>
        <v>0</v>
      </c>
      <c r="S16" s="73">
        <f t="shared" si="1"/>
        <v>0</v>
      </c>
      <c r="T16" s="74">
        <f t="shared" si="1"/>
        <v>0</v>
      </c>
      <c r="U16" s="83">
        <f t="shared" si="1"/>
        <v>0</v>
      </c>
      <c r="V16" s="85">
        <f t="shared" si="2"/>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302"/>
      <c r="N17" s="88" t="s">
        <v>19</v>
      </c>
      <c r="O17" s="89"/>
      <c r="P17" s="89"/>
      <c r="Q17" s="89"/>
      <c r="R17" s="90"/>
      <c r="S17" s="91"/>
      <c r="T17" s="91"/>
      <c r="U17" s="92"/>
      <c r="V17" s="93"/>
      <c r="W17" s="94" t="s">
        <v>11</v>
      </c>
      <c r="X17" s="474">
        <f>Z10+Z11+Z12+Z13+Z14+Z15+Z16</f>
        <v>0</v>
      </c>
      <c r="Y17" s="475"/>
      <c r="Z17" s="91"/>
    </row>
    <row r="18" spans="1:26" ht="12.95" customHeight="1">
      <c r="A18" s="238" t="s">
        <v>6</v>
      </c>
      <c r="B18" s="293">
        <v>45691</v>
      </c>
      <c r="C18" s="268"/>
      <c r="D18" s="268"/>
      <c r="E18" s="269"/>
      <c r="F18" s="270"/>
      <c r="G18" s="268"/>
      <c r="H18" s="268"/>
      <c r="I18" s="269"/>
      <c r="J18" s="270"/>
      <c r="K18" s="518">
        <f>Z18/24</f>
        <v>0</v>
      </c>
      <c r="L18" s="519"/>
      <c r="M18" s="384"/>
      <c r="N18" s="95">
        <f>IF(C18&lt;&gt;"",C18,0)</f>
        <v>0</v>
      </c>
      <c r="O18" s="96">
        <f t="shared" ref="O18:U24" si="8">IF(D18&lt;&gt;"",D18,0)</f>
        <v>0</v>
      </c>
      <c r="P18" s="97">
        <f t="shared" si="8"/>
        <v>0</v>
      </c>
      <c r="Q18" s="96">
        <f t="shared" si="8"/>
        <v>0</v>
      </c>
      <c r="R18" s="97">
        <f t="shared" si="8"/>
        <v>0</v>
      </c>
      <c r="S18" s="96">
        <f t="shared" si="8"/>
        <v>0</v>
      </c>
      <c r="T18" s="97">
        <f t="shared" si="8"/>
        <v>0</v>
      </c>
      <c r="U18" s="96">
        <f t="shared" si="8"/>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45692</v>
      </c>
      <c r="C19" s="268"/>
      <c r="D19" s="268"/>
      <c r="E19" s="269"/>
      <c r="F19" s="270"/>
      <c r="G19" s="268"/>
      <c r="H19" s="268"/>
      <c r="I19" s="269"/>
      <c r="J19" s="270"/>
      <c r="K19" s="453">
        <f t="shared" ref="K19:K24" si="9">Z19/24</f>
        <v>0</v>
      </c>
      <c r="L19" s="454"/>
      <c r="M19" s="384"/>
      <c r="N19" s="72">
        <f t="shared" ref="N19:N24" si="10">IF(C19&lt;&gt;"",C19,0)</f>
        <v>0</v>
      </c>
      <c r="O19" s="73">
        <f t="shared" si="8"/>
        <v>0</v>
      </c>
      <c r="P19" s="74">
        <f t="shared" si="8"/>
        <v>0</v>
      </c>
      <c r="Q19" s="73">
        <f t="shared" si="8"/>
        <v>0</v>
      </c>
      <c r="R19" s="74">
        <f t="shared" si="8"/>
        <v>0</v>
      </c>
      <c r="S19" s="73">
        <f t="shared" si="8"/>
        <v>0</v>
      </c>
      <c r="T19" s="74">
        <f t="shared" si="8"/>
        <v>0</v>
      </c>
      <c r="U19" s="73">
        <f t="shared" si="8"/>
        <v>0</v>
      </c>
      <c r="V19" s="75">
        <f t="shared" ref="V19:V24" si="11">TIMEVALUE(N19&amp;":"&amp;O19)*24</f>
        <v>0</v>
      </c>
      <c r="W19" s="76">
        <f t="shared" ref="W19:W24" si="12">TIMEVALUE(P19&amp;":"&amp;Q19)*24</f>
        <v>0</v>
      </c>
      <c r="X19" s="75">
        <f t="shared" ref="X19:X24" si="13">TIMEVALUE(R19&amp;":"&amp;S19)*24</f>
        <v>0</v>
      </c>
      <c r="Y19" s="76">
        <f t="shared" ref="Y19:Y24" si="14">TIMEVALUE(T19&amp;":"&amp;U19)*24</f>
        <v>0</v>
      </c>
      <c r="Z19" s="77">
        <f t="shared" ref="Z19:Z24" si="15">(W19-V19)+(Y19-X19)</f>
        <v>0</v>
      </c>
    </row>
    <row r="20" spans="1:26" ht="12.95" customHeight="1">
      <c r="A20" s="238" t="s">
        <v>55</v>
      </c>
      <c r="B20" s="293">
        <v>45693</v>
      </c>
      <c r="C20" s="268"/>
      <c r="D20" s="268"/>
      <c r="E20" s="269"/>
      <c r="F20" s="270"/>
      <c r="G20" s="268"/>
      <c r="H20" s="268"/>
      <c r="I20" s="269"/>
      <c r="J20" s="270"/>
      <c r="K20" s="453">
        <f t="shared" si="9"/>
        <v>0</v>
      </c>
      <c r="L20" s="454"/>
      <c r="M20" s="384"/>
      <c r="N20" s="72">
        <f t="shared" si="10"/>
        <v>0</v>
      </c>
      <c r="O20" s="73">
        <f t="shared" si="8"/>
        <v>0</v>
      </c>
      <c r="P20" s="74">
        <f t="shared" si="8"/>
        <v>0</v>
      </c>
      <c r="Q20" s="73">
        <f t="shared" si="8"/>
        <v>0</v>
      </c>
      <c r="R20" s="74">
        <f t="shared" si="8"/>
        <v>0</v>
      </c>
      <c r="S20" s="73">
        <f t="shared" si="8"/>
        <v>0</v>
      </c>
      <c r="T20" s="74">
        <f t="shared" si="8"/>
        <v>0</v>
      </c>
      <c r="U20" s="73">
        <f t="shared" si="8"/>
        <v>0</v>
      </c>
      <c r="V20" s="75">
        <f t="shared" si="11"/>
        <v>0</v>
      </c>
      <c r="W20" s="76">
        <f t="shared" si="12"/>
        <v>0</v>
      </c>
      <c r="X20" s="75">
        <f t="shared" si="13"/>
        <v>0</v>
      </c>
      <c r="Y20" s="76">
        <f t="shared" si="14"/>
        <v>0</v>
      </c>
      <c r="Z20" s="77">
        <f t="shared" si="15"/>
        <v>0</v>
      </c>
    </row>
    <row r="21" spans="1:26" ht="12.95" customHeight="1">
      <c r="A21" s="238" t="s">
        <v>51</v>
      </c>
      <c r="B21" s="293">
        <v>45694</v>
      </c>
      <c r="C21" s="268"/>
      <c r="D21" s="268"/>
      <c r="E21" s="269"/>
      <c r="F21" s="270"/>
      <c r="G21" s="268"/>
      <c r="H21" s="268"/>
      <c r="I21" s="269"/>
      <c r="J21" s="270"/>
      <c r="K21" s="453">
        <f t="shared" si="9"/>
        <v>0</v>
      </c>
      <c r="L21" s="454"/>
      <c r="M21" s="384"/>
      <c r="N21" s="72">
        <f t="shared" si="10"/>
        <v>0</v>
      </c>
      <c r="O21" s="73">
        <f t="shared" si="8"/>
        <v>0</v>
      </c>
      <c r="P21" s="74">
        <f t="shared" si="8"/>
        <v>0</v>
      </c>
      <c r="Q21" s="73">
        <f t="shared" si="8"/>
        <v>0</v>
      </c>
      <c r="R21" s="74">
        <f t="shared" si="8"/>
        <v>0</v>
      </c>
      <c r="S21" s="73">
        <f t="shared" si="8"/>
        <v>0</v>
      </c>
      <c r="T21" s="74">
        <f t="shared" si="8"/>
        <v>0</v>
      </c>
      <c r="U21" s="73">
        <f t="shared" si="8"/>
        <v>0</v>
      </c>
      <c r="V21" s="75">
        <f t="shared" si="11"/>
        <v>0</v>
      </c>
      <c r="W21" s="76">
        <f t="shared" si="12"/>
        <v>0</v>
      </c>
      <c r="X21" s="75">
        <f t="shared" si="13"/>
        <v>0</v>
      </c>
      <c r="Y21" s="76">
        <f t="shared" si="14"/>
        <v>0</v>
      </c>
      <c r="Z21" s="77">
        <f t="shared" si="15"/>
        <v>0</v>
      </c>
    </row>
    <row r="22" spans="1:26" ht="12.95" customHeight="1">
      <c r="A22" s="240" t="s">
        <v>10</v>
      </c>
      <c r="B22" s="293">
        <v>45695</v>
      </c>
      <c r="C22" s="241"/>
      <c r="D22" s="241"/>
      <c r="E22" s="242"/>
      <c r="F22" s="244"/>
      <c r="G22" s="241"/>
      <c r="H22" s="241"/>
      <c r="I22" s="242"/>
      <c r="J22" s="244"/>
      <c r="K22" s="453">
        <f t="shared" si="9"/>
        <v>0</v>
      </c>
      <c r="L22" s="454"/>
      <c r="M22" s="385"/>
      <c r="N22" s="72">
        <f t="shared" si="10"/>
        <v>0</v>
      </c>
      <c r="O22" s="73">
        <f t="shared" si="8"/>
        <v>0</v>
      </c>
      <c r="P22" s="74">
        <f t="shared" si="8"/>
        <v>0</v>
      </c>
      <c r="Q22" s="73">
        <f t="shared" si="8"/>
        <v>0</v>
      </c>
      <c r="R22" s="74">
        <f t="shared" si="8"/>
        <v>0</v>
      </c>
      <c r="S22" s="73">
        <f t="shared" si="8"/>
        <v>0</v>
      </c>
      <c r="T22" s="74">
        <f t="shared" si="8"/>
        <v>0</v>
      </c>
      <c r="U22" s="73">
        <f t="shared" si="8"/>
        <v>0</v>
      </c>
      <c r="V22" s="75">
        <f t="shared" si="11"/>
        <v>0</v>
      </c>
      <c r="W22" s="76">
        <f t="shared" si="12"/>
        <v>0</v>
      </c>
      <c r="X22" s="75">
        <f t="shared" si="13"/>
        <v>0</v>
      </c>
      <c r="Y22" s="76">
        <f t="shared" si="14"/>
        <v>0</v>
      </c>
      <c r="Z22" s="77">
        <f t="shared" si="15"/>
        <v>0</v>
      </c>
    </row>
    <row r="23" spans="1:26" ht="12.95" customHeight="1">
      <c r="A23" s="272" t="s">
        <v>13</v>
      </c>
      <c r="B23" s="310">
        <v>45696</v>
      </c>
      <c r="C23" s="249"/>
      <c r="D23" s="249"/>
      <c r="E23" s="250"/>
      <c r="F23" s="251"/>
      <c r="G23" s="249"/>
      <c r="H23" s="249"/>
      <c r="I23" s="250"/>
      <c r="J23" s="251"/>
      <c r="K23" s="520">
        <f t="shared" si="9"/>
        <v>0</v>
      </c>
      <c r="L23" s="521"/>
      <c r="M23" s="386"/>
      <c r="N23" s="72">
        <f t="shared" si="10"/>
        <v>0</v>
      </c>
      <c r="O23" s="73">
        <f t="shared" si="8"/>
        <v>0</v>
      </c>
      <c r="P23" s="74">
        <f t="shared" si="8"/>
        <v>0</v>
      </c>
      <c r="Q23" s="73">
        <f t="shared" si="8"/>
        <v>0</v>
      </c>
      <c r="R23" s="74">
        <f t="shared" si="8"/>
        <v>0</v>
      </c>
      <c r="S23" s="73">
        <f t="shared" si="8"/>
        <v>0</v>
      </c>
      <c r="T23" s="74">
        <f t="shared" si="8"/>
        <v>0</v>
      </c>
      <c r="U23" s="73">
        <f t="shared" si="8"/>
        <v>0</v>
      </c>
      <c r="V23" s="75">
        <f t="shared" si="11"/>
        <v>0</v>
      </c>
      <c r="W23" s="76">
        <f t="shared" si="12"/>
        <v>0</v>
      </c>
      <c r="X23" s="75">
        <f t="shared" si="13"/>
        <v>0</v>
      </c>
      <c r="Y23" s="76">
        <f t="shared" si="14"/>
        <v>0</v>
      </c>
      <c r="Z23" s="77">
        <f t="shared" si="15"/>
        <v>0</v>
      </c>
    </row>
    <row r="24" spans="1:26" ht="12.95" customHeight="1">
      <c r="A24" s="253" t="s">
        <v>56</v>
      </c>
      <c r="B24" s="310">
        <v>45697</v>
      </c>
      <c r="C24" s="255"/>
      <c r="D24" s="256"/>
      <c r="E24" s="257"/>
      <c r="F24" s="256"/>
      <c r="G24" s="257"/>
      <c r="H24" s="256"/>
      <c r="I24" s="257"/>
      <c r="J24" s="258"/>
      <c r="K24" s="522">
        <f t="shared" si="9"/>
        <v>0</v>
      </c>
      <c r="L24" s="523"/>
      <c r="M24" s="387"/>
      <c r="N24" s="102">
        <f t="shared" si="10"/>
        <v>0</v>
      </c>
      <c r="O24" s="103">
        <f t="shared" si="8"/>
        <v>0</v>
      </c>
      <c r="P24" s="104">
        <f t="shared" si="8"/>
        <v>0</v>
      </c>
      <c r="Q24" s="103">
        <f t="shared" si="8"/>
        <v>0</v>
      </c>
      <c r="R24" s="104">
        <f t="shared" si="8"/>
        <v>0</v>
      </c>
      <c r="S24" s="103">
        <f t="shared" si="8"/>
        <v>0</v>
      </c>
      <c r="T24" s="104">
        <f t="shared" si="8"/>
        <v>0</v>
      </c>
      <c r="U24" s="103">
        <f t="shared" si="8"/>
        <v>0</v>
      </c>
      <c r="V24" s="105">
        <f t="shared" si="11"/>
        <v>0</v>
      </c>
      <c r="W24" s="106">
        <f t="shared" si="12"/>
        <v>0</v>
      </c>
      <c r="X24" s="105">
        <f t="shared" si="13"/>
        <v>0</v>
      </c>
      <c r="Y24" s="106">
        <f t="shared" si="14"/>
        <v>0</v>
      </c>
      <c r="Z24" s="87">
        <f t="shared" si="15"/>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302"/>
      <c r="N25" s="88" t="s">
        <v>19</v>
      </c>
      <c r="O25" s="89"/>
      <c r="P25" s="89"/>
      <c r="Q25" s="89"/>
      <c r="R25" s="90"/>
      <c r="S25" s="91"/>
      <c r="T25" s="91"/>
      <c r="U25" s="92"/>
      <c r="V25" s="93"/>
      <c r="W25" s="94" t="s">
        <v>11</v>
      </c>
      <c r="X25" s="474">
        <f>Z18+Z19+Z20+Z21+Z22+Z23+Z24</f>
        <v>0</v>
      </c>
      <c r="Y25" s="475"/>
      <c r="Z25" s="91"/>
    </row>
    <row r="26" spans="1:26" ht="12.95" customHeight="1">
      <c r="A26" s="238" t="s">
        <v>6</v>
      </c>
      <c r="B26" s="293">
        <v>45698</v>
      </c>
      <c r="C26" s="268"/>
      <c r="D26" s="268"/>
      <c r="E26" s="269"/>
      <c r="F26" s="270"/>
      <c r="G26" s="268"/>
      <c r="H26" s="268"/>
      <c r="I26" s="269"/>
      <c r="J26" s="270"/>
      <c r="K26" s="518">
        <f>Z26/24</f>
        <v>0</v>
      </c>
      <c r="L26" s="519"/>
      <c r="M26" s="384"/>
      <c r="N26" s="95">
        <f>IF(C26&lt;&gt;"",C26,0)</f>
        <v>0</v>
      </c>
      <c r="O26" s="96">
        <f t="shared" ref="O26:U32" si="16">IF(D26&lt;&gt;"",D26,0)</f>
        <v>0</v>
      </c>
      <c r="P26" s="97">
        <f t="shared" si="16"/>
        <v>0</v>
      </c>
      <c r="Q26" s="96">
        <f t="shared" si="16"/>
        <v>0</v>
      </c>
      <c r="R26" s="97">
        <f t="shared" si="16"/>
        <v>0</v>
      </c>
      <c r="S26" s="96">
        <f t="shared" si="16"/>
        <v>0</v>
      </c>
      <c r="T26" s="97">
        <f t="shared" si="16"/>
        <v>0</v>
      </c>
      <c r="U26" s="96">
        <f t="shared" si="16"/>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45699</v>
      </c>
      <c r="C27" s="268"/>
      <c r="D27" s="268"/>
      <c r="E27" s="269"/>
      <c r="F27" s="270"/>
      <c r="G27" s="268"/>
      <c r="H27" s="268"/>
      <c r="I27" s="269"/>
      <c r="J27" s="270"/>
      <c r="K27" s="453">
        <f t="shared" ref="K27:K32" si="17">Z27/24</f>
        <v>0</v>
      </c>
      <c r="L27" s="454"/>
      <c r="M27" s="384"/>
      <c r="N27" s="72">
        <f t="shared" ref="N27:N32" si="18">IF(C27&lt;&gt;"",C27,0)</f>
        <v>0</v>
      </c>
      <c r="O27" s="73">
        <f t="shared" si="16"/>
        <v>0</v>
      </c>
      <c r="P27" s="74">
        <f t="shared" si="16"/>
        <v>0</v>
      </c>
      <c r="Q27" s="73">
        <f t="shared" si="16"/>
        <v>0</v>
      </c>
      <c r="R27" s="74">
        <f t="shared" si="16"/>
        <v>0</v>
      </c>
      <c r="S27" s="73">
        <f t="shared" si="16"/>
        <v>0</v>
      </c>
      <c r="T27" s="74">
        <f t="shared" si="16"/>
        <v>0</v>
      </c>
      <c r="U27" s="73">
        <f t="shared" si="16"/>
        <v>0</v>
      </c>
      <c r="V27" s="75">
        <f t="shared" ref="V27:V32" si="19">TIMEVALUE(N27&amp;":"&amp;O27)*24</f>
        <v>0</v>
      </c>
      <c r="W27" s="76">
        <f t="shared" ref="W27:W32" si="20">TIMEVALUE(P27&amp;":"&amp;Q27)*24</f>
        <v>0</v>
      </c>
      <c r="X27" s="75">
        <f t="shared" ref="X27:X32" si="21">TIMEVALUE(R27&amp;":"&amp;S27)*24</f>
        <v>0</v>
      </c>
      <c r="Y27" s="76">
        <f t="shared" ref="Y27:Y32" si="22">TIMEVALUE(T27&amp;":"&amp;U27)*24</f>
        <v>0</v>
      </c>
      <c r="Z27" s="77">
        <f t="shared" ref="Z27:Z32" si="23">(W27-V27)+(Y27-X27)</f>
        <v>0</v>
      </c>
    </row>
    <row r="28" spans="1:26" ht="12.95" customHeight="1">
      <c r="A28" s="238" t="s">
        <v>55</v>
      </c>
      <c r="B28" s="293">
        <v>45700</v>
      </c>
      <c r="C28" s="268"/>
      <c r="D28" s="268"/>
      <c r="E28" s="269"/>
      <c r="F28" s="270"/>
      <c r="G28" s="268"/>
      <c r="H28" s="268"/>
      <c r="I28" s="269"/>
      <c r="J28" s="270"/>
      <c r="K28" s="453">
        <f t="shared" si="17"/>
        <v>0</v>
      </c>
      <c r="L28" s="454"/>
      <c r="M28" s="384"/>
      <c r="N28" s="72">
        <f t="shared" si="18"/>
        <v>0</v>
      </c>
      <c r="O28" s="73">
        <f t="shared" si="16"/>
        <v>0</v>
      </c>
      <c r="P28" s="74">
        <f t="shared" si="16"/>
        <v>0</v>
      </c>
      <c r="Q28" s="73">
        <f t="shared" si="16"/>
        <v>0</v>
      </c>
      <c r="R28" s="74">
        <f t="shared" si="16"/>
        <v>0</v>
      </c>
      <c r="S28" s="73">
        <f t="shared" si="16"/>
        <v>0</v>
      </c>
      <c r="T28" s="74">
        <f t="shared" si="16"/>
        <v>0</v>
      </c>
      <c r="U28" s="73">
        <f t="shared" si="16"/>
        <v>0</v>
      </c>
      <c r="V28" s="75">
        <f t="shared" si="19"/>
        <v>0</v>
      </c>
      <c r="W28" s="76">
        <f t="shared" si="20"/>
        <v>0</v>
      </c>
      <c r="X28" s="75">
        <f t="shared" si="21"/>
        <v>0</v>
      </c>
      <c r="Y28" s="76">
        <f t="shared" si="22"/>
        <v>0</v>
      </c>
      <c r="Z28" s="77">
        <f t="shared" si="23"/>
        <v>0</v>
      </c>
    </row>
    <row r="29" spans="1:26" ht="12.95" customHeight="1">
      <c r="A29" s="238" t="s">
        <v>51</v>
      </c>
      <c r="B29" s="293">
        <v>45701</v>
      </c>
      <c r="C29" s="268"/>
      <c r="D29" s="268"/>
      <c r="E29" s="269"/>
      <c r="F29" s="270"/>
      <c r="G29" s="268"/>
      <c r="H29" s="268"/>
      <c r="I29" s="269"/>
      <c r="J29" s="270"/>
      <c r="K29" s="453">
        <f t="shared" si="17"/>
        <v>0</v>
      </c>
      <c r="L29" s="454"/>
      <c r="M29" s="384"/>
      <c r="N29" s="72">
        <f t="shared" si="18"/>
        <v>0</v>
      </c>
      <c r="O29" s="73">
        <f t="shared" si="16"/>
        <v>0</v>
      </c>
      <c r="P29" s="74">
        <f t="shared" si="16"/>
        <v>0</v>
      </c>
      <c r="Q29" s="73">
        <f t="shared" si="16"/>
        <v>0</v>
      </c>
      <c r="R29" s="74">
        <f t="shared" si="16"/>
        <v>0</v>
      </c>
      <c r="S29" s="73">
        <f t="shared" si="16"/>
        <v>0</v>
      </c>
      <c r="T29" s="74">
        <f t="shared" si="16"/>
        <v>0</v>
      </c>
      <c r="U29" s="73">
        <f t="shared" si="16"/>
        <v>0</v>
      </c>
      <c r="V29" s="75">
        <f t="shared" si="19"/>
        <v>0</v>
      </c>
      <c r="W29" s="76">
        <f t="shared" si="20"/>
        <v>0</v>
      </c>
      <c r="X29" s="75">
        <f t="shared" si="21"/>
        <v>0</v>
      </c>
      <c r="Y29" s="76">
        <f t="shared" si="22"/>
        <v>0</v>
      </c>
      <c r="Z29" s="77">
        <f t="shared" si="23"/>
        <v>0</v>
      </c>
    </row>
    <row r="30" spans="1:26" ht="12.95" customHeight="1">
      <c r="A30" s="303" t="s">
        <v>10</v>
      </c>
      <c r="B30" s="311">
        <v>45702</v>
      </c>
      <c r="C30" s="241"/>
      <c r="D30" s="241"/>
      <c r="E30" s="242"/>
      <c r="F30" s="244"/>
      <c r="G30" s="241"/>
      <c r="H30" s="241"/>
      <c r="I30" s="242"/>
      <c r="J30" s="244"/>
      <c r="K30" s="453">
        <f t="shared" si="17"/>
        <v>0</v>
      </c>
      <c r="L30" s="454"/>
      <c r="M30" s="385"/>
      <c r="N30" s="72">
        <f t="shared" si="18"/>
        <v>0</v>
      </c>
      <c r="O30" s="73">
        <f t="shared" si="16"/>
        <v>0</v>
      </c>
      <c r="P30" s="74">
        <f t="shared" si="16"/>
        <v>0</v>
      </c>
      <c r="Q30" s="73">
        <f t="shared" si="16"/>
        <v>0</v>
      </c>
      <c r="R30" s="74">
        <f t="shared" si="16"/>
        <v>0</v>
      </c>
      <c r="S30" s="73">
        <f t="shared" si="16"/>
        <v>0</v>
      </c>
      <c r="T30" s="74">
        <f t="shared" si="16"/>
        <v>0</v>
      </c>
      <c r="U30" s="73">
        <f t="shared" si="16"/>
        <v>0</v>
      </c>
      <c r="V30" s="75">
        <f t="shared" si="19"/>
        <v>0</v>
      </c>
      <c r="W30" s="76">
        <f t="shared" si="20"/>
        <v>0</v>
      </c>
      <c r="X30" s="75">
        <f t="shared" si="21"/>
        <v>0</v>
      </c>
      <c r="Y30" s="76">
        <f t="shared" si="22"/>
        <v>0</v>
      </c>
      <c r="Z30" s="77">
        <f t="shared" si="23"/>
        <v>0</v>
      </c>
    </row>
    <row r="31" spans="1:26" ht="12.95" customHeight="1">
      <c r="A31" s="304" t="s">
        <v>13</v>
      </c>
      <c r="B31" s="310">
        <v>45703</v>
      </c>
      <c r="C31" s="249"/>
      <c r="D31" s="249"/>
      <c r="E31" s="250"/>
      <c r="F31" s="251"/>
      <c r="G31" s="249"/>
      <c r="H31" s="249"/>
      <c r="I31" s="250"/>
      <c r="J31" s="251"/>
      <c r="K31" s="520">
        <f t="shared" si="17"/>
        <v>0</v>
      </c>
      <c r="L31" s="521"/>
      <c r="M31" s="386"/>
      <c r="N31" s="72">
        <f t="shared" si="18"/>
        <v>0</v>
      </c>
      <c r="O31" s="73">
        <f t="shared" si="16"/>
        <v>0</v>
      </c>
      <c r="P31" s="74">
        <f t="shared" si="16"/>
        <v>0</v>
      </c>
      <c r="Q31" s="73">
        <f t="shared" si="16"/>
        <v>0</v>
      </c>
      <c r="R31" s="74">
        <f t="shared" si="16"/>
        <v>0</v>
      </c>
      <c r="S31" s="73">
        <f t="shared" si="16"/>
        <v>0</v>
      </c>
      <c r="T31" s="74">
        <f t="shared" si="16"/>
        <v>0</v>
      </c>
      <c r="U31" s="73">
        <f t="shared" si="16"/>
        <v>0</v>
      </c>
      <c r="V31" s="75">
        <f t="shared" si="19"/>
        <v>0</v>
      </c>
      <c r="W31" s="76">
        <f t="shared" si="20"/>
        <v>0</v>
      </c>
      <c r="X31" s="75">
        <f t="shared" si="21"/>
        <v>0</v>
      </c>
      <c r="Y31" s="76">
        <f t="shared" si="22"/>
        <v>0</v>
      </c>
      <c r="Z31" s="77">
        <f t="shared" si="23"/>
        <v>0</v>
      </c>
    </row>
    <row r="32" spans="1:26" ht="12.95" customHeight="1">
      <c r="A32" s="305" t="s">
        <v>56</v>
      </c>
      <c r="B32" s="310">
        <v>45704</v>
      </c>
      <c r="C32" s="255"/>
      <c r="D32" s="256"/>
      <c r="E32" s="257"/>
      <c r="F32" s="256"/>
      <c r="G32" s="257"/>
      <c r="H32" s="256"/>
      <c r="I32" s="257"/>
      <c r="J32" s="258"/>
      <c r="K32" s="522">
        <f t="shared" si="17"/>
        <v>0</v>
      </c>
      <c r="L32" s="523"/>
      <c r="M32" s="387"/>
      <c r="N32" s="102">
        <f t="shared" si="18"/>
        <v>0</v>
      </c>
      <c r="O32" s="103">
        <f t="shared" si="16"/>
        <v>0</v>
      </c>
      <c r="P32" s="104">
        <f t="shared" si="16"/>
        <v>0</v>
      </c>
      <c r="Q32" s="103">
        <f t="shared" si="16"/>
        <v>0</v>
      </c>
      <c r="R32" s="104">
        <f t="shared" si="16"/>
        <v>0</v>
      </c>
      <c r="S32" s="103">
        <f t="shared" si="16"/>
        <v>0</v>
      </c>
      <c r="T32" s="104">
        <f t="shared" si="16"/>
        <v>0</v>
      </c>
      <c r="U32" s="103">
        <f t="shared" si="16"/>
        <v>0</v>
      </c>
      <c r="V32" s="105">
        <f t="shared" si="19"/>
        <v>0</v>
      </c>
      <c r="W32" s="106">
        <f t="shared" si="20"/>
        <v>0</v>
      </c>
      <c r="X32" s="105">
        <f t="shared" si="21"/>
        <v>0</v>
      </c>
      <c r="Y32" s="106">
        <f t="shared" si="22"/>
        <v>0</v>
      </c>
      <c r="Z32" s="87">
        <f t="shared" si="23"/>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302"/>
      <c r="N33" s="88" t="s">
        <v>19</v>
      </c>
      <c r="O33" s="89"/>
      <c r="P33" s="89"/>
      <c r="Q33" s="89"/>
      <c r="R33" s="90"/>
      <c r="S33" s="91"/>
      <c r="T33" s="91"/>
      <c r="U33" s="92"/>
      <c r="V33" s="93"/>
      <c r="W33" s="94" t="s">
        <v>11</v>
      </c>
      <c r="X33" s="474">
        <f>Z26+Z27+Z28+Z29+Z30+Z31+Z32</f>
        <v>0</v>
      </c>
      <c r="Y33" s="475"/>
      <c r="Z33" s="91"/>
    </row>
    <row r="34" spans="1:26" ht="12.95" customHeight="1">
      <c r="A34" s="238" t="s">
        <v>6</v>
      </c>
      <c r="B34" s="293">
        <v>45705</v>
      </c>
      <c r="C34" s="273"/>
      <c r="D34" s="268"/>
      <c r="E34" s="269"/>
      <c r="F34" s="270"/>
      <c r="G34" s="268"/>
      <c r="H34" s="268"/>
      <c r="I34" s="269"/>
      <c r="J34" s="270"/>
      <c r="K34" s="518">
        <f>Z34/24</f>
        <v>0</v>
      </c>
      <c r="L34" s="519"/>
      <c r="M34" s="384"/>
      <c r="N34" s="95">
        <f>IF(C34&lt;&gt;"",C34,0)</f>
        <v>0</v>
      </c>
      <c r="O34" s="96">
        <f t="shared" ref="O34:U40" si="24">IF(D34&lt;&gt;"",D34,0)</f>
        <v>0</v>
      </c>
      <c r="P34" s="97">
        <f t="shared" si="24"/>
        <v>0</v>
      </c>
      <c r="Q34" s="96">
        <f t="shared" si="24"/>
        <v>0</v>
      </c>
      <c r="R34" s="97">
        <f t="shared" si="24"/>
        <v>0</v>
      </c>
      <c r="S34" s="96">
        <f t="shared" si="24"/>
        <v>0</v>
      </c>
      <c r="T34" s="97">
        <f t="shared" si="24"/>
        <v>0</v>
      </c>
      <c r="U34" s="96">
        <f t="shared" si="24"/>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45706</v>
      </c>
      <c r="C35" s="274"/>
      <c r="D35" s="241"/>
      <c r="E35" s="242"/>
      <c r="F35" s="244"/>
      <c r="G35" s="241"/>
      <c r="H35" s="241"/>
      <c r="I35" s="242"/>
      <c r="J35" s="270"/>
      <c r="K35" s="453">
        <f t="shared" ref="K35:K40" si="25">Z35/24</f>
        <v>0</v>
      </c>
      <c r="L35" s="454"/>
      <c r="M35" s="384"/>
      <c r="N35" s="72">
        <f t="shared" ref="N35:N40" si="26">IF(C35&lt;&gt;"",C35,0)</f>
        <v>0</v>
      </c>
      <c r="O35" s="73">
        <f t="shared" si="24"/>
        <v>0</v>
      </c>
      <c r="P35" s="74">
        <f t="shared" si="24"/>
        <v>0</v>
      </c>
      <c r="Q35" s="73">
        <f t="shared" si="24"/>
        <v>0</v>
      </c>
      <c r="R35" s="74">
        <f t="shared" si="24"/>
        <v>0</v>
      </c>
      <c r="S35" s="73">
        <f t="shared" si="24"/>
        <v>0</v>
      </c>
      <c r="T35" s="74">
        <f t="shared" si="24"/>
        <v>0</v>
      </c>
      <c r="U35" s="73">
        <f t="shared" si="24"/>
        <v>0</v>
      </c>
      <c r="V35" s="75">
        <f t="shared" ref="V35:V40" si="27">TIMEVALUE(N35&amp;":"&amp;O35)*24</f>
        <v>0</v>
      </c>
      <c r="W35" s="76">
        <f t="shared" ref="W35:W40" si="28">TIMEVALUE(P35&amp;":"&amp;Q35)*24</f>
        <v>0</v>
      </c>
      <c r="X35" s="75">
        <f t="shared" ref="X35:X40" si="29">TIMEVALUE(R35&amp;":"&amp;S35)*24</f>
        <v>0</v>
      </c>
      <c r="Y35" s="76">
        <f t="shared" ref="Y35:Y40" si="30">TIMEVALUE(T35&amp;":"&amp;U35)*24</f>
        <v>0</v>
      </c>
      <c r="Z35" s="77">
        <f t="shared" ref="Z35:Z40" si="31">(W35-V35)+(Y35-X35)</f>
        <v>0</v>
      </c>
    </row>
    <row r="36" spans="1:26" ht="12.95" customHeight="1">
      <c r="A36" s="238" t="s">
        <v>55</v>
      </c>
      <c r="B36" s="293">
        <v>45707</v>
      </c>
      <c r="C36" s="274"/>
      <c r="D36" s="241"/>
      <c r="E36" s="242"/>
      <c r="F36" s="244"/>
      <c r="G36" s="241"/>
      <c r="H36" s="241"/>
      <c r="I36" s="242"/>
      <c r="J36" s="270"/>
      <c r="K36" s="453">
        <f t="shared" si="25"/>
        <v>0</v>
      </c>
      <c r="L36" s="454"/>
      <c r="M36" s="384"/>
      <c r="N36" s="72">
        <f t="shared" si="26"/>
        <v>0</v>
      </c>
      <c r="O36" s="73">
        <f t="shared" si="24"/>
        <v>0</v>
      </c>
      <c r="P36" s="74">
        <f t="shared" si="24"/>
        <v>0</v>
      </c>
      <c r="Q36" s="73">
        <f t="shared" si="24"/>
        <v>0</v>
      </c>
      <c r="R36" s="74">
        <f t="shared" si="24"/>
        <v>0</v>
      </c>
      <c r="S36" s="73">
        <f t="shared" si="24"/>
        <v>0</v>
      </c>
      <c r="T36" s="74">
        <f t="shared" si="24"/>
        <v>0</v>
      </c>
      <c r="U36" s="73">
        <f t="shared" si="24"/>
        <v>0</v>
      </c>
      <c r="V36" s="75">
        <f t="shared" si="27"/>
        <v>0</v>
      </c>
      <c r="W36" s="76">
        <f t="shared" si="28"/>
        <v>0</v>
      </c>
      <c r="X36" s="75">
        <f t="shared" si="29"/>
        <v>0</v>
      </c>
      <c r="Y36" s="76">
        <f t="shared" si="30"/>
        <v>0</v>
      </c>
      <c r="Z36" s="77">
        <f t="shared" si="31"/>
        <v>0</v>
      </c>
    </row>
    <row r="37" spans="1:26" ht="12.95" customHeight="1">
      <c r="A37" s="238" t="s">
        <v>51</v>
      </c>
      <c r="B37" s="293">
        <v>45708</v>
      </c>
      <c r="C37" s="274"/>
      <c r="D37" s="241"/>
      <c r="E37" s="242"/>
      <c r="F37" s="244"/>
      <c r="G37" s="241"/>
      <c r="H37" s="241"/>
      <c r="I37" s="242"/>
      <c r="J37" s="270"/>
      <c r="K37" s="453">
        <f t="shared" si="25"/>
        <v>0</v>
      </c>
      <c r="L37" s="454"/>
      <c r="M37" s="384"/>
      <c r="N37" s="72">
        <f t="shared" si="26"/>
        <v>0</v>
      </c>
      <c r="O37" s="73">
        <f t="shared" si="24"/>
        <v>0</v>
      </c>
      <c r="P37" s="74">
        <f t="shared" si="24"/>
        <v>0</v>
      </c>
      <c r="Q37" s="73">
        <f t="shared" si="24"/>
        <v>0</v>
      </c>
      <c r="R37" s="74">
        <f t="shared" si="24"/>
        <v>0</v>
      </c>
      <c r="S37" s="73">
        <f t="shared" si="24"/>
        <v>0</v>
      </c>
      <c r="T37" s="74">
        <f t="shared" si="24"/>
        <v>0</v>
      </c>
      <c r="U37" s="73">
        <f t="shared" si="24"/>
        <v>0</v>
      </c>
      <c r="V37" s="75">
        <f t="shared" si="27"/>
        <v>0</v>
      </c>
      <c r="W37" s="76">
        <f t="shared" si="28"/>
        <v>0</v>
      </c>
      <c r="X37" s="75">
        <f t="shared" si="29"/>
        <v>0</v>
      </c>
      <c r="Y37" s="76">
        <f t="shared" si="30"/>
        <v>0</v>
      </c>
      <c r="Z37" s="77">
        <f t="shared" si="31"/>
        <v>0</v>
      </c>
    </row>
    <row r="38" spans="1:26" ht="12.95" customHeight="1">
      <c r="A38" s="240" t="s">
        <v>10</v>
      </c>
      <c r="B38" s="293">
        <v>45709</v>
      </c>
      <c r="C38" s="241"/>
      <c r="D38" s="241"/>
      <c r="E38" s="242"/>
      <c r="F38" s="244"/>
      <c r="G38" s="241"/>
      <c r="H38" s="241"/>
      <c r="I38" s="242"/>
      <c r="J38" s="244"/>
      <c r="K38" s="453">
        <f t="shared" si="25"/>
        <v>0</v>
      </c>
      <c r="L38" s="454"/>
      <c r="M38" s="385"/>
      <c r="N38" s="72">
        <f t="shared" si="26"/>
        <v>0</v>
      </c>
      <c r="O38" s="73">
        <f t="shared" si="24"/>
        <v>0</v>
      </c>
      <c r="P38" s="74">
        <f t="shared" si="24"/>
        <v>0</v>
      </c>
      <c r="Q38" s="73">
        <f t="shared" si="24"/>
        <v>0</v>
      </c>
      <c r="R38" s="74">
        <f t="shared" si="24"/>
        <v>0</v>
      </c>
      <c r="S38" s="73">
        <f t="shared" si="24"/>
        <v>0</v>
      </c>
      <c r="T38" s="74">
        <f t="shared" si="24"/>
        <v>0</v>
      </c>
      <c r="U38" s="73">
        <f t="shared" si="24"/>
        <v>0</v>
      </c>
      <c r="V38" s="75">
        <f t="shared" si="27"/>
        <v>0</v>
      </c>
      <c r="W38" s="76">
        <f t="shared" si="28"/>
        <v>0</v>
      </c>
      <c r="X38" s="75">
        <f t="shared" si="29"/>
        <v>0</v>
      </c>
      <c r="Y38" s="76">
        <f t="shared" si="30"/>
        <v>0</v>
      </c>
      <c r="Z38" s="77">
        <f t="shared" si="31"/>
        <v>0</v>
      </c>
    </row>
    <row r="39" spans="1:26" ht="12.95" customHeight="1">
      <c r="A39" s="246" t="s">
        <v>13</v>
      </c>
      <c r="B39" s="310">
        <v>45710</v>
      </c>
      <c r="C39" s="248"/>
      <c r="D39" s="249"/>
      <c r="E39" s="250"/>
      <c r="F39" s="249"/>
      <c r="G39" s="250"/>
      <c r="H39" s="249"/>
      <c r="I39" s="250"/>
      <c r="J39" s="251"/>
      <c r="K39" s="520">
        <f t="shared" si="25"/>
        <v>0</v>
      </c>
      <c r="L39" s="521"/>
      <c r="M39" s="388"/>
      <c r="N39" s="72">
        <f t="shared" si="26"/>
        <v>0</v>
      </c>
      <c r="O39" s="73">
        <f t="shared" si="24"/>
        <v>0</v>
      </c>
      <c r="P39" s="74">
        <f t="shared" si="24"/>
        <v>0</v>
      </c>
      <c r="Q39" s="73">
        <f t="shared" si="24"/>
        <v>0</v>
      </c>
      <c r="R39" s="74">
        <f t="shared" si="24"/>
        <v>0</v>
      </c>
      <c r="S39" s="73">
        <f t="shared" si="24"/>
        <v>0</v>
      </c>
      <c r="T39" s="74">
        <f t="shared" si="24"/>
        <v>0</v>
      </c>
      <c r="U39" s="73">
        <f t="shared" si="24"/>
        <v>0</v>
      </c>
      <c r="V39" s="75">
        <f t="shared" si="27"/>
        <v>0</v>
      </c>
      <c r="W39" s="76">
        <f t="shared" si="28"/>
        <v>0</v>
      </c>
      <c r="X39" s="75">
        <f t="shared" si="29"/>
        <v>0</v>
      </c>
      <c r="Y39" s="76">
        <f t="shared" si="30"/>
        <v>0</v>
      </c>
      <c r="Z39" s="77">
        <f t="shared" si="31"/>
        <v>0</v>
      </c>
    </row>
    <row r="40" spans="1:26" ht="12.95" customHeight="1">
      <c r="A40" s="253" t="s">
        <v>56</v>
      </c>
      <c r="B40" s="310">
        <v>45711</v>
      </c>
      <c r="C40" s="255"/>
      <c r="D40" s="256"/>
      <c r="E40" s="257"/>
      <c r="F40" s="256"/>
      <c r="G40" s="257"/>
      <c r="H40" s="256"/>
      <c r="I40" s="257"/>
      <c r="J40" s="258"/>
      <c r="K40" s="522">
        <f t="shared" si="25"/>
        <v>0</v>
      </c>
      <c r="L40" s="523"/>
      <c r="M40" s="387"/>
      <c r="N40" s="102">
        <f t="shared" si="26"/>
        <v>0</v>
      </c>
      <c r="O40" s="103">
        <f t="shared" si="24"/>
        <v>0</v>
      </c>
      <c r="P40" s="104">
        <f t="shared" si="24"/>
        <v>0</v>
      </c>
      <c r="Q40" s="103">
        <f t="shared" si="24"/>
        <v>0</v>
      </c>
      <c r="R40" s="104">
        <f t="shared" si="24"/>
        <v>0</v>
      </c>
      <c r="S40" s="103">
        <f t="shared" si="24"/>
        <v>0</v>
      </c>
      <c r="T40" s="104">
        <f t="shared" si="24"/>
        <v>0</v>
      </c>
      <c r="U40" s="103">
        <f t="shared" si="24"/>
        <v>0</v>
      </c>
      <c r="V40" s="105">
        <f t="shared" si="27"/>
        <v>0</v>
      </c>
      <c r="W40" s="106">
        <f t="shared" si="28"/>
        <v>0</v>
      </c>
      <c r="X40" s="105">
        <f t="shared" si="29"/>
        <v>0</v>
      </c>
      <c r="Y40" s="106">
        <f t="shared" si="30"/>
        <v>0</v>
      </c>
      <c r="Z40" s="87">
        <f t="shared" si="31"/>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302"/>
      <c r="N41" s="88" t="s">
        <v>19</v>
      </c>
      <c r="O41" s="89"/>
      <c r="P41" s="89"/>
      <c r="Q41" s="89"/>
      <c r="R41" s="90"/>
      <c r="S41" s="91"/>
      <c r="T41" s="91"/>
      <c r="U41" s="92"/>
      <c r="V41" s="93"/>
      <c r="W41" s="94" t="s">
        <v>11</v>
      </c>
      <c r="X41" s="474">
        <f>Z34+Z35+Z36+Z37+Z38+Z39+Z40</f>
        <v>0</v>
      </c>
      <c r="Y41" s="475"/>
      <c r="Z41" s="91"/>
    </row>
    <row r="42" spans="1:26" ht="12.95" customHeight="1">
      <c r="A42" s="238" t="s">
        <v>6</v>
      </c>
      <c r="B42" s="293">
        <v>45712</v>
      </c>
      <c r="C42" s="268"/>
      <c r="D42" s="268"/>
      <c r="E42" s="269"/>
      <c r="F42" s="270"/>
      <c r="G42" s="268"/>
      <c r="H42" s="268"/>
      <c r="I42" s="269"/>
      <c r="J42" s="270"/>
      <c r="K42" s="518">
        <f>Z42/24</f>
        <v>0</v>
      </c>
      <c r="L42" s="519"/>
      <c r="M42" s="384"/>
      <c r="N42" s="95">
        <f>IF(C42&lt;&gt;"",C42,0)</f>
        <v>0</v>
      </c>
      <c r="O42" s="96">
        <f t="shared" ref="O42:U48" si="32">IF(D42&lt;&gt;"",D42,0)</f>
        <v>0</v>
      </c>
      <c r="P42" s="97">
        <f t="shared" si="32"/>
        <v>0</v>
      </c>
      <c r="Q42" s="96">
        <f t="shared" si="32"/>
        <v>0</v>
      </c>
      <c r="R42" s="97">
        <f t="shared" si="32"/>
        <v>0</v>
      </c>
      <c r="S42" s="96">
        <f t="shared" si="32"/>
        <v>0</v>
      </c>
      <c r="T42" s="97">
        <f t="shared" si="32"/>
        <v>0</v>
      </c>
      <c r="U42" s="96">
        <f t="shared" si="32"/>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45713</v>
      </c>
      <c r="C43" s="268"/>
      <c r="D43" s="268"/>
      <c r="E43" s="269"/>
      <c r="F43" s="270"/>
      <c r="G43" s="268"/>
      <c r="H43" s="268"/>
      <c r="I43" s="269"/>
      <c r="J43" s="270"/>
      <c r="K43" s="453">
        <f t="shared" ref="K43:K48" si="33">Z43/24</f>
        <v>0</v>
      </c>
      <c r="L43" s="454"/>
      <c r="M43" s="384"/>
      <c r="N43" s="72">
        <f t="shared" ref="N43:N48" si="34">IF(C43&lt;&gt;"",C43,0)</f>
        <v>0</v>
      </c>
      <c r="O43" s="73">
        <f t="shared" si="32"/>
        <v>0</v>
      </c>
      <c r="P43" s="74">
        <f t="shared" si="32"/>
        <v>0</v>
      </c>
      <c r="Q43" s="73">
        <f t="shared" si="32"/>
        <v>0</v>
      </c>
      <c r="R43" s="74">
        <f t="shared" si="32"/>
        <v>0</v>
      </c>
      <c r="S43" s="73">
        <f t="shared" si="32"/>
        <v>0</v>
      </c>
      <c r="T43" s="74">
        <f t="shared" si="32"/>
        <v>0</v>
      </c>
      <c r="U43" s="73">
        <f t="shared" si="32"/>
        <v>0</v>
      </c>
      <c r="V43" s="75">
        <f t="shared" ref="V43:V48" si="35">TIMEVALUE(N43&amp;":"&amp;O43)*24</f>
        <v>0</v>
      </c>
      <c r="W43" s="76">
        <f t="shared" ref="W43:W48" si="36">TIMEVALUE(P43&amp;":"&amp;Q43)*24</f>
        <v>0</v>
      </c>
      <c r="X43" s="75">
        <f t="shared" ref="X43:X48" si="37">TIMEVALUE(R43&amp;":"&amp;S43)*24</f>
        <v>0</v>
      </c>
      <c r="Y43" s="76">
        <f t="shared" ref="Y43:Y48" si="38">TIMEVALUE(T43&amp;":"&amp;U43)*24</f>
        <v>0</v>
      </c>
      <c r="Z43" s="77">
        <f t="shared" ref="Z43:Z48" si="39">(W43-V43)+(Y43-X43)</f>
        <v>0</v>
      </c>
    </row>
    <row r="44" spans="1:26" ht="12.95" customHeight="1">
      <c r="A44" s="238" t="s">
        <v>55</v>
      </c>
      <c r="B44" s="293">
        <v>45714</v>
      </c>
      <c r="C44" s="268"/>
      <c r="D44" s="268"/>
      <c r="E44" s="269"/>
      <c r="F44" s="270"/>
      <c r="G44" s="268"/>
      <c r="H44" s="268"/>
      <c r="I44" s="269"/>
      <c r="J44" s="270"/>
      <c r="K44" s="453">
        <f t="shared" si="33"/>
        <v>0</v>
      </c>
      <c r="L44" s="454"/>
      <c r="M44" s="384"/>
      <c r="N44" s="72">
        <f t="shared" si="34"/>
        <v>0</v>
      </c>
      <c r="O44" s="73">
        <f t="shared" si="32"/>
        <v>0</v>
      </c>
      <c r="P44" s="74">
        <f t="shared" si="32"/>
        <v>0</v>
      </c>
      <c r="Q44" s="73">
        <f t="shared" si="32"/>
        <v>0</v>
      </c>
      <c r="R44" s="74">
        <f t="shared" si="32"/>
        <v>0</v>
      </c>
      <c r="S44" s="73">
        <f t="shared" si="32"/>
        <v>0</v>
      </c>
      <c r="T44" s="74">
        <f t="shared" si="32"/>
        <v>0</v>
      </c>
      <c r="U44" s="73">
        <f t="shared" si="32"/>
        <v>0</v>
      </c>
      <c r="V44" s="75">
        <f t="shared" si="35"/>
        <v>0</v>
      </c>
      <c r="W44" s="76">
        <f t="shared" si="36"/>
        <v>0</v>
      </c>
      <c r="X44" s="75">
        <f t="shared" si="37"/>
        <v>0</v>
      </c>
      <c r="Y44" s="76">
        <f t="shared" si="38"/>
        <v>0</v>
      </c>
      <c r="Z44" s="77">
        <f t="shared" si="39"/>
        <v>0</v>
      </c>
    </row>
    <row r="45" spans="1:26" ht="12.95" customHeight="1">
      <c r="A45" s="238" t="s">
        <v>51</v>
      </c>
      <c r="B45" s="293">
        <v>45715</v>
      </c>
      <c r="C45" s="268"/>
      <c r="D45" s="268"/>
      <c r="E45" s="269"/>
      <c r="F45" s="270"/>
      <c r="G45" s="268"/>
      <c r="H45" s="268"/>
      <c r="I45" s="269"/>
      <c r="J45" s="270"/>
      <c r="K45" s="453">
        <f t="shared" si="33"/>
        <v>0</v>
      </c>
      <c r="L45" s="454"/>
      <c r="M45" s="384"/>
      <c r="N45" s="72">
        <f t="shared" si="34"/>
        <v>0</v>
      </c>
      <c r="O45" s="73">
        <f t="shared" si="32"/>
        <v>0</v>
      </c>
      <c r="P45" s="74">
        <f t="shared" si="32"/>
        <v>0</v>
      </c>
      <c r="Q45" s="73">
        <f t="shared" si="32"/>
        <v>0</v>
      </c>
      <c r="R45" s="74">
        <f t="shared" si="32"/>
        <v>0</v>
      </c>
      <c r="S45" s="73">
        <f t="shared" si="32"/>
        <v>0</v>
      </c>
      <c r="T45" s="74">
        <f t="shared" si="32"/>
        <v>0</v>
      </c>
      <c r="U45" s="73">
        <f t="shared" si="32"/>
        <v>0</v>
      </c>
      <c r="V45" s="75">
        <f t="shared" si="35"/>
        <v>0</v>
      </c>
      <c r="W45" s="76">
        <f t="shared" si="36"/>
        <v>0</v>
      </c>
      <c r="X45" s="75">
        <f t="shared" si="37"/>
        <v>0</v>
      </c>
      <c r="Y45" s="76">
        <f t="shared" si="38"/>
        <v>0</v>
      </c>
      <c r="Z45" s="77">
        <f t="shared" si="39"/>
        <v>0</v>
      </c>
    </row>
    <row r="46" spans="1:26" ht="12.95" customHeight="1">
      <c r="A46" s="240" t="s">
        <v>10</v>
      </c>
      <c r="B46" s="293">
        <v>45716</v>
      </c>
      <c r="C46" s="241"/>
      <c r="D46" s="241"/>
      <c r="E46" s="242"/>
      <c r="F46" s="244"/>
      <c r="G46" s="241"/>
      <c r="H46" s="241"/>
      <c r="I46" s="242"/>
      <c r="J46" s="244"/>
      <c r="K46" s="516">
        <f t="shared" si="33"/>
        <v>0</v>
      </c>
      <c r="L46" s="517"/>
      <c r="M46" s="385"/>
      <c r="N46" s="72">
        <f t="shared" si="34"/>
        <v>0</v>
      </c>
      <c r="O46" s="73">
        <f t="shared" si="32"/>
        <v>0</v>
      </c>
      <c r="P46" s="74">
        <f t="shared" si="32"/>
        <v>0</v>
      </c>
      <c r="Q46" s="73">
        <f t="shared" si="32"/>
        <v>0</v>
      </c>
      <c r="R46" s="74">
        <f t="shared" si="32"/>
        <v>0</v>
      </c>
      <c r="S46" s="73">
        <f t="shared" si="32"/>
        <v>0</v>
      </c>
      <c r="T46" s="74">
        <f t="shared" si="32"/>
        <v>0</v>
      </c>
      <c r="U46" s="73">
        <f t="shared" si="32"/>
        <v>0</v>
      </c>
      <c r="V46" s="75">
        <f t="shared" si="35"/>
        <v>0</v>
      </c>
      <c r="W46" s="76">
        <f t="shared" si="36"/>
        <v>0</v>
      </c>
      <c r="X46" s="75">
        <f t="shared" si="37"/>
        <v>0</v>
      </c>
      <c r="Y46" s="76">
        <f t="shared" si="38"/>
        <v>0</v>
      </c>
      <c r="Z46" s="77">
        <f t="shared" si="39"/>
        <v>0</v>
      </c>
    </row>
    <row r="47" spans="1:26" ht="12.95" customHeight="1">
      <c r="A47" s="246" t="s">
        <v>13</v>
      </c>
      <c r="B47" s="310"/>
      <c r="C47" s="248"/>
      <c r="D47" s="249"/>
      <c r="E47" s="250"/>
      <c r="F47" s="249"/>
      <c r="G47" s="250"/>
      <c r="H47" s="249"/>
      <c r="I47" s="250"/>
      <c r="J47" s="251"/>
      <c r="K47" s="541">
        <f t="shared" si="33"/>
        <v>0</v>
      </c>
      <c r="L47" s="542"/>
      <c r="M47" s="388"/>
      <c r="N47" s="72">
        <f t="shared" si="34"/>
        <v>0</v>
      </c>
      <c r="O47" s="73">
        <f t="shared" si="32"/>
        <v>0</v>
      </c>
      <c r="P47" s="74">
        <f t="shared" si="32"/>
        <v>0</v>
      </c>
      <c r="Q47" s="73">
        <f t="shared" si="32"/>
        <v>0</v>
      </c>
      <c r="R47" s="74">
        <f t="shared" si="32"/>
        <v>0</v>
      </c>
      <c r="S47" s="73">
        <f t="shared" si="32"/>
        <v>0</v>
      </c>
      <c r="T47" s="74">
        <f t="shared" si="32"/>
        <v>0</v>
      </c>
      <c r="U47" s="73">
        <f t="shared" si="32"/>
        <v>0</v>
      </c>
      <c r="V47" s="75">
        <f t="shared" si="35"/>
        <v>0</v>
      </c>
      <c r="W47" s="76">
        <f t="shared" si="36"/>
        <v>0</v>
      </c>
      <c r="X47" s="75">
        <f t="shared" si="37"/>
        <v>0</v>
      </c>
      <c r="Y47" s="76">
        <f t="shared" si="38"/>
        <v>0</v>
      </c>
      <c r="Z47" s="77">
        <f t="shared" si="39"/>
        <v>0</v>
      </c>
    </row>
    <row r="48" spans="1:26" ht="12.95" customHeight="1">
      <c r="A48" s="275" t="s">
        <v>56</v>
      </c>
      <c r="B48" s="254"/>
      <c r="C48" s="306"/>
      <c r="D48" s="307"/>
      <c r="E48" s="308"/>
      <c r="F48" s="307"/>
      <c r="G48" s="308"/>
      <c r="H48" s="307"/>
      <c r="I48" s="308"/>
      <c r="J48" s="309"/>
      <c r="K48" s="539">
        <f t="shared" si="33"/>
        <v>0</v>
      </c>
      <c r="L48" s="540"/>
      <c r="M48" s="387"/>
      <c r="N48" s="102">
        <f t="shared" si="34"/>
        <v>0</v>
      </c>
      <c r="O48" s="103">
        <f t="shared" si="32"/>
        <v>0</v>
      </c>
      <c r="P48" s="104">
        <f t="shared" si="32"/>
        <v>0</v>
      </c>
      <c r="Q48" s="103">
        <f t="shared" si="32"/>
        <v>0</v>
      </c>
      <c r="R48" s="104">
        <f t="shared" si="32"/>
        <v>0</v>
      </c>
      <c r="S48" s="103">
        <f t="shared" si="32"/>
        <v>0</v>
      </c>
      <c r="T48" s="104">
        <f t="shared" si="32"/>
        <v>0</v>
      </c>
      <c r="U48" s="103">
        <f t="shared" si="32"/>
        <v>0</v>
      </c>
      <c r="V48" s="105">
        <f t="shared" si="35"/>
        <v>0</v>
      </c>
      <c r="W48" s="106">
        <f t="shared" si="36"/>
        <v>0</v>
      </c>
      <c r="X48" s="105">
        <f t="shared" si="37"/>
        <v>0</v>
      </c>
      <c r="Y48" s="106">
        <f t="shared" si="38"/>
        <v>0</v>
      </c>
      <c r="Z48" s="87">
        <f t="shared" si="39"/>
        <v>0</v>
      </c>
    </row>
    <row r="49" spans="1:26" ht="12.95" customHeight="1" thickBot="1">
      <c r="A49" s="260"/>
      <c r="B49" s="261"/>
      <c r="C49" s="262"/>
      <c r="D49" s="262"/>
      <c r="E49" s="262"/>
      <c r="F49" s="262"/>
      <c r="G49" s="263"/>
      <c r="H49" s="264"/>
      <c r="I49" s="265" t="s">
        <v>57</v>
      </c>
      <c r="J49" s="266"/>
      <c r="K49" s="510" t="str">
        <f>IF(X49&gt;19,"&gt; 19 h",IF(X49&lt;0,TEXT(ABS(X49/24),"-[h]:mm"),TEXT(ABS(X49/24),"[h]:mm")))</f>
        <v>0:00</v>
      </c>
      <c r="L49" s="511"/>
      <c r="M49" s="267"/>
      <c r="N49" s="88" t="s">
        <v>19</v>
      </c>
      <c r="O49" s="89"/>
      <c r="P49" s="89"/>
      <c r="Q49" s="89"/>
      <c r="R49" s="90"/>
      <c r="S49" s="91"/>
      <c r="T49" s="91"/>
      <c r="U49" s="92"/>
      <c r="V49" s="93"/>
      <c r="W49" s="94" t="s">
        <v>11</v>
      </c>
      <c r="X49" s="474">
        <f>Z42+Z43+Z44+Z45+Z46+Z47+Z48</f>
        <v>0</v>
      </c>
      <c r="Y49" s="475"/>
      <c r="Z49" s="91"/>
    </row>
    <row r="50" spans="1:26" ht="14.25" customHeight="1">
      <c r="A50" s="276"/>
      <c r="B50" s="277"/>
      <c r="C50" s="278"/>
      <c r="D50" s="278"/>
      <c r="E50" s="278"/>
      <c r="F50" s="278"/>
      <c r="G50" s="279"/>
      <c r="H50" s="280" t="s">
        <v>58</v>
      </c>
      <c r="I50" s="279"/>
      <c r="J50" s="280"/>
      <c r="K50" s="512" t="str">
        <f>IF(X50&lt;&gt;V2,"&lt;&gt; AV-Std.",IF(X50&lt;0,TEXT(ABS(X50/24),"-[h]:mm"),TEXT(ABS(X50/24),"[h]:mm")))</f>
        <v>0:00</v>
      </c>
      <c r="L50" s="513"/>
      <c r="M50" s="281"/>
      <c r="N50" s="108"/>
      <c r="O50" s="108"/>
      <c r="P50" s="91"/>
      <c r="Q50" s="109">
        <f>N50+O50</f>
        <v>0</v>
      </c>
      <c r="R50" s="91"/>
      <c r="S50" s="91"/>
      <c r="T50" s="91"/>
      <c r="U50" s="110"/>
      <c r="V50" s="110"/>
      <c r="W50" s="111" t="s">
        <v>12</v>
      </c>
      <c r="X50" s="506">
        <f>X17+X25+X33+X41+X49</f>
        <v>0</v>
      </c>
      <c r="Y50" s="507"/>
      <c r="Z50" s="91"/>
    </row>
    <row r="51" spans="1:26" ht="8.1" customHeight="1">
      <c r="A51" s="282"/>
      <c r="B51" s="283"/>
      <c r="C51" s="284"/>
      <c r="D51" s="284"/>
      <c r="E51" s="284"/>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8" t="s">
        <v>59</v>
      </c>
      <c r="B52" s="283"/>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2"/>
      <c r="B53" s="283"/>
      <c r="C53" s="284"/>
      <c r="D53" s="284"/>
      <c r="E53" s="284"/>
      <c r="F53" s="284"/>
      <c r="G53" s="285"/>
      <c r="H53" s="286"/>
      <c r="I53" s="285"/>
      <c r="J53" s="286"/>
      <c r="K53" s="287"/>
      <c r="L53" s="287"/>
      <c r="M53" s="211"/>
      <c r="N53" s="108"/>
      <c r="O53" s="108"/>
      <c r="P53" s="91"/>
      <c r="Q53" s="127"/>
      <c r="R53" s="91"/>
      <c r="S53" s="91"/>
      <c r="T53" s="91"/>
      <c r="U53" s="128"/>
      <c r="V53" s="128"/>
      <c r="W53" s="129"/>
      <c r="X53" s="130"/>
      <c r="Y53" s="130"/>
      <c r="Z53" s="91"/>
    </row>
    <row r="54" spans="1:26" ht="12" customHeight="1">
      <c r="A54" s="289"/>
      <c r="B54" s="289"/>
      <c r="C54" s="289"/>
      <c r="D54" s="289"/>
      <c r="E54" s="289"/>
      <c r="F54" s="289"/>
      <c r="G54" s="289"/>
      <c r="H54" s="289"/>
      <c r="I54" s="289"/>
      <c r="J54" s="289"/>
      <c r="K54" s="290"/>
      <c r="L54" s="289"/>
      <c r="M54" s="289"/>
      <c r="N54" s="113"/>
      <c r="O54" s="113"/>
      <c r="P54" s="113"/>
      <c r="Q54" s="113"/>
      <c r="R54" s="113"/>
      <c r="S54" s="113"/>
      <c r="T54" s="113"/>
      <c r="U54" s="113"/>
      <c r="V54" s="113"/>
      <c r="W54" s="113"/>
      <c r="X54" s="113"/>
      <c r="Y54" s="113"/>
      <c r="Z54" s="49"/>
    </row>
    <row r="55" spans="1:26" ht="7.5" customHeight="1">
      <c r="A55" s="291"/>
      <c r="B55" s="291"/>
      <c r="C55" s="292"/>
      <c r="D55" s="289"/>
      <c r="E55" s="289"/>
      <c r="F55" s="289"/>
      <c r="G55" s="291"/>
      <c r="H55" s="291"/>
      <c r="I55" s="291"/>
      <c r="J55" s="291"/>
      <c r="K55" s="290"/>
      <c r="L55" s="289"/>
      <c r="M55" s="291"/>
      <c r="N55" s="113"/>
      <c r="O55" s="113"/>
      <c r="P55" s="113"/>
      <c r="Q55" s="113"/>
      <c r="R55" s="113"/>
      <c r="S55" s="113"/>
      <c r="T55" s="113"/>
      <c r="U55" s="113"/>
      <c r="V55" s="113"/>
      <c r="W55" s="113"/>
      <c r="X55" s="113"/>
      <c r="Y55" s="113"/>
      <c r="Z55" s="49"/>
    </row>
    <row r="56" spans="1:26" ht="12" customHeight="1">
      <c r="A56" s="290" t="s">
        <v>26</v>
      </c>
      <c r="B56" s="289"/>
      <c r="C56" s="289"/>
      <c r="D56" s="529" t="s">
        <v>2</v>
      </c>
      <c r="E56" s="529"/>
      <c r="F56" s="289"/>
      <c r="G56" s="290" t="s">
        <v>30</v>
      </c>
      <c r="H56" s="290"/>
      <c r="I56" s="289"/>
      <c r="J56" s="289"/>
      <c r="K56" s="290"/>
      <c r="L56" s="289"/>
      <c r="M56" s="290" t="s">
        <v>28</v>
      </c>
      <c r="N56" s="113"/>
      <c r="O56" s="113"/>
      <c r="P56" s="113"/>
      <c r="Q56" s="113"/>
      <c r="R56" s="120"/>
      <c r="S56" s="120"/>
      <c r="T56" s="113"/>
      <c r="U56" s="113"/>
      <c r="V56" s="113"/>
      <c r="W56" s="113"/>
      <c r="X56" s="113"/>
      <c r="Y56" s="113"/>
      <c r="Z56" s="49"/>
    </row>
    <row r="57" spans="1:26" ht="12" customHeight="1">
      <c r="A57" s="290" t="s">
        <v>27</v>
      </c>
      <c r="B57" s="289"/>
      <c r="C57" s="289"/>
      <c r="D57" s="289"/>
      <c r="E57" s="289"/>
      <c r="F57" s="289"/>
      <c r="G57" s="290" t="s">
        <v>31</v>
      </c>
      <c r="H57" s="289"/>
      <c r="I57" s="289"/>
      <c r="J57" s="289"/>
      <c r="K57" s="290"/>
      <c r="L57" s="289"/>
      <c r="M57" s="290" t="s">
        <v>29</v>
      </c>
      <c r="N57" s="113"/>
      <c r="O57" s="113"/>
      <c r="P57" s="113"/>
      <c r="Q57" s="113"/>
      <c r="R57" s="113"/>
      <c r="S57" s="113"/>
      <c r="T57" s="113"/>
      <c r="U57" s="113"/>
      <c r="V57" s="113"/>
      <c r="W57" s="113"/>
      <c r="X57" s="113"/>
      <c r="Y57" s="113"/>
      <c r="Z57" s="49"/>
    </row>
    <row r="58" spans="1:26" ht="9.75" customHeight="1">
      <c r="A58" s="115"/>
      <c r="B58" s="116"/>
      <c r="C58" s="112"/>
      <c r="D58" s="112"/>
      <c r="E58" s="112"/>
      <c r="F58" s="112"/>
      <c r="G58" s="112"/>
      <c r="H58" s="112"/>
      <c r="I58" s="112"/>
      <c r="J58" s="112"/>
      <c r="K58" s="113"/>
      <c r="L58" s="112"/>
      <c r="M58" s="112"/>
      <c r="N58" s="113"/>
      <c r="O58" s="113"/>
      <c r="P58" s="113"/>
      <c r="Q58" s="113"/>
      <c r="R58" s="113"/>
      <c r="S58" s="113"/>
      <c r="T58" s="113"/>
      <c r="U58" s="113"/>
      <c r="V58" s="113"/>
      <c r="W58" s="113"/>
      <c r="X58" s="113"/>
      <c r="Y58" s="113"/>
      <c r="Z58" s="49"/>
    </row>
    <row r="59" spans="1:26" ht="9.75" customHeight="1">
      <c r="A59" s="117"/>
      <c r="B59" s="118"/>
      <c r="C59" s="112"/>
      <c r="D59" s="112"/>
      <c r="E59" s="112"/>
      <c r="F59" s="112"/>
      <c r="G59" s="112"/>
      <c r="H59" s="112"/>
      <c r="I59" s="112"/>
      <c r="J59" s="112"/>
      <c r="K59" s="113"/>
      <c r="L59" s="112"/>
      <c r="M59" s="112"/>
      <c r="N59" s="113"/>
      <c r="O59" s="113"/>
      <c r="P59" s="113"/>
      <c r="Q59" s="113"/>
      <c r="R59" s="113"/>
      <c r="S59" s="113"/>
      <c r="T59" s="113"/>
      <c r="U59" s="113"/>
      <c r="V59" s="113"/>
      <c r="W59" s="113"/>
      <c r="X59" s="113"/>
      <c r="Y59" s="113"/>
      <c r="Z59" s="49"/>
    </row>
  </sheetData>
  <sheetProtection algorithmName="SHA-512" hashValue="oRxdP+pYW/JE0COLQnjqhOjs+2/y128+xyFdYlr7Zf1fhCG/VQKuIfzAqhnVcY3R7K7fi3HOEaPv9DTuNgDCqA==" saltValue="6iExA7loXpoZusgsiiQNYw==" spinCount="100000" sheet="1" objects="1" scenarios="1"/>
  <mergeCells count="60">
    <mergeCell ref="A1:M1"/>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X25:Y25"/>
    <mergeCell ref="K26:L26"/>
    <mergeCell ref="K17:L17"/>
    <mergeCell ref="X17:Y17"/>
    <mergeCell ref="K18:L18"/>
    <mergeCell ref="K19:L19"/>
    <mergeCell ref="K20:L20"/>
    <mergeCell ref="K21:L21"/>
    <mergeCell ref="K32:L32"/>
    <mergeCell ref="K22:L22"/>
    <mergeCell ref="K23:L23"/>
    <mergeCell ref="K24:L24"/>
    <mergeCell ref="K25:L25"/>
    <mergeCell ref="K27:L27"/>
    <mergeCell ref="K28:L28"/>
    <mergeCell ref="K29:L29"/>
    <mergeCell ref="K30:L30"/>
    <mergeCell ref="K31:L31"/>
    <mergeCell ref="X41:Y41"/>
    <mergeCell ref="K42:L42"/>
    <mergeCell ref="K33:L33"/>
    <mergeCell ref="X33:Y33"/>
    <mergeCell ref="K34:L34"/>
    <mergeCell ref="K35:L35"/>
    <mergeCell ref="K36:L36"/>
    <mergeCell ref="K37:L37"/>
    <mergeCell ref="K48:L48"/>
    <mergeCell ref="K38:L38"/>
    <mergeCell ref="K39:L39"/>
    <mergeCell ref="K40:L40"/>
    <mergeCell ref="K41:L41"/>
    <mergeCell ref="K43:L43"/>
    <mergeCell ref="K44:L44"/>
    <mergeCell ref="K45:L45"/>
    <mergeCell ref="K46:L46"/>
    <mergeCell ref="K47:L47"/>
    <mergeCell ref="K49:L49"/>
    <mergeCell ref="X49:Y49"/>
    <mergeCell ref="K50:L50"/>
    <mergeCell ref="X50:Y50"/>
    <mergeCell ref="D56:E56"/>
  </mergeCells>
  <conditionalFormatting sqref="K25:L25 K33:L33 K17:L17 K41:L41 K49:L53">
    <cfRule type="expression" dxfId="393" priority="267" stopIfTrue="1">
      <formula>X17&lt;0</formula>
    </cfRule>
  </conditionalFormatting>
  <conditionalFormatting sqref="R56:S56">
    <cfRule type="expression" dxfId="392" priority="266" stopIfTrue="1">
      <formula>AE56&lt;0</formula>
    </cfRule>
  </conditionalFormatting>
  <conditionalFormatting sqref="K13:L16">
    <cfRule type="expression" dxfId="391" priority="34">
      <formula>AND(Z13&gt;6,X13-W13&lt;0.5)</formula>
    </cfRule>
    <cfRule type="cellIs" dxfId="390" priority="36" operator="greaterThan">
      <formula>0.416666666666667</formula>
    </cfRule>
  </conditionalFormatting>
  <conditionalFormatting sqref="K13:L16">
    <cfRule type="expression" dxfId="389" priority="35">
      <formula>AND(Z13&gt;9,X13-W13&lt;0.75)</formula>
    </cfRule>
  </conditionalFormatting>
  <conditionalFormatting sqref="K11:L11">
    <cfRule type="expression" dxfId="388" priority="31">
      <formula>AND(Z11&gt;6,X11-W11&lt;0.5)</formula>
    </cfRule>
    <cfRule type="cellIs" dxfId="387" priority="33" operator="greaterThan">
      <formula>0.416666666666667</formula>
    </cfRule>
  </conditionalFormatting>
  <conditionalFormatting sqref="K11:L11">
    <cfRule type="expression" dxfId="386" priority="32">
      <formula>AND(Z11&gt;9,X11-W11&lt;0.75)</formula>
    </cfRule>
  </conditionalFormatting>
  <conditionalFormatting sqref="K12:L12">
    <cfRule type="expression" dxfId="385" priority="28">
      <formula>AND(Z12&gt;6,X12-W12&lt;0.5)</formula>
    </cfRule>
    <cfRule type="cellIs" dxfId="384" priority="30" operator="greaterThan">
      <formula>0.416666666666667</formula>
    </cfRule>
  </conditionalFormatting>
  <conditionalFormatting sqref="K12:L12">
    <cfRule type="expression" dxfId="383" priority="29">
      <formula>AND(Z12&gt;9,X12-W12&lt;0.75)</formula>
    </cfRule>
  </conditionalFormatting>
  <conditionalFormatting sqref="K18:L18">
    <cfRule type="expression" dxfId="382" priority="25">
      <formula>AND(Z18&gt;6,X18-W18&lt;0.5)</formula>
    </cfRule>
    <cfRule type="cellIs" dxfId="381" priority="27" operator="greaterThan">
      <formula>0.416666666666667</formula>
    </cfRule>
  </conditionalFormatting>
  <conditionalFormatting sqref="K18:L18">
    <cfRule type="expression" dxfId="380" priority="26">
      <formula>AND(Z18&gt;9,X18-W18&lt;0.75)</formula>
    </cfRule>
  </conditionalFormatting>
  <conditionalFormatting sqref="K19:L24">
    <cfRule type="expression" dxfId="379" priority="22">
      <formula>AND(Z19&gt;6,X19-W19&lt;0.5)</formula>
    </cfRule>
    <cfRule type="cellIs" dxfId="378" priority="24" operator="greaterThan">
      <formula>0.416666666666667</formula>
    </cfRule>
  </conditionalFormatting>
  <conditionalFormatting sqref="K19:L24">
    <cfRule type="expression" dxfId="377" priority="23">
      <formula>AND(Z19&gt;9,X19-W19&lt;0.75)</formula>
    </cfRule>
  </conditionalFormatting>
  <conditionalFormatting sqref="K26:L26">
    <cfRule type="expression" dxfId="376" priority="19">
      <formula>AND(Z26&gt;6,X26-W26&lt;0.5)</formula>
    </cfRule>
    <cfRule type="cellIs" dxfId="375" priority="21" operator="greaterThan">
      <formula>0.416666666666667</formula>
    </cfRule>
  </conditionalFormatting>
  <conditionalFormatting sqref="K26:L26">
    <cfRule type="expression" dxfId="374" priority="20">
      <formula>AND(Z26&gt;9,X26-W26&lt;0.75)</formula>
    </cfRule>
  </conditionalFormatting>
  <conditionalFormatting sqref="K27:L32">
    <cfRule type="expression" dxfId="373" priority="16">
      <formula>AND(Z27&gt;6,X27-W27&lt;0.5)</formula>
    </cfRule>
    <cfRule type="cellIs" dxfId="372" priority="18" operator="greaterThan">
      <formula>0.416666666666667</formula>
    </cfRule>
  </conditionalFormatting>
  <conditionalFormatting sqref="K27:L32">
    <cfRule type="expression" dxfId="371" priority="17">
      <formula>AND(Z27&gt;9,X27-W27&lt;0.75)</formula>
    </cfRule>
  </conditionalFormatting>
  <conditionalFormatting sqref="K34:L34">
    <cfRule type="expression" dxfId="370" priority="13">
      <formula>AND(Z34&gt;6,X34-W34&lt;0.5)</formula>
    </cfRule>
    <cfRule type="cellIs" dxfId="369" priority="15" operator="greaterThan">
      <formula>0.416666666666667</formula>
    </cfRule>
  </conditionalFormatting>
  <conditionalFormatting sqref="K34:L34">
    <cfRule type="expression" dxfId="368" priority="14">
      <formula>AND(Z34&gt;9,X34-W34&lt;0.75)</formula>
    </cfRule>
  </conditionalFormatting>
  <conditionalFormatting sqref="K35:L40">
    <cfRule type="expression" dxfId="367" priority="10">
      <formula>AND(Z35&gt;6,X35-W35&lt;0.5)</formula>
    </cfRule>
    <cfRule type="cellIs" dxfId="366" priority="12" operator="greaterThan">
      <formula>0.416666666666667</formula>
    </cfRule>
  </conditionalFormatting>
  <conditionalFormatting sqref="K35:L40">
    <cfRule type="expression" dxfId="365" priority="11">
      <formula>AND(Z35&gt;9,X35-W35&lt;0.75)</formula>
    </cfRule>
  </conditionalFormatting>
  <conditionalFormatting sqref="K42:L42">
    <cfRule type="expression" dxfId="364" priority="7">
      <formula>AND(Z42&gt;6,X42-W42&lt;0.5)</formula>
    </cfRule>
    <cfRule type="cellIs" dxfId="363" priority="9" operator="greaterThan">
      <formula>0.416666666666667</formula>
    </cfRule>
  </conditionalFormatting>
  <conditionalFormatting sqref="K42:L42">
    <cfRule type="expression" dxfId="362" priority="8">
      <formula>AND(Z42&gt;9,X42-W42&lt;0.75)</formula>
    </cfRule>
  </conditionalFormatting>
  <conditionalFormatting sqref="K43:L44">
    <cfRule type="expression" dxfId="361" priority="4">
      <formula>AND(Z43&gt;6,X43-W43&lt;0.5)</formula>
    </cfRule>
    <cfRule type="cellIs" dxfId="360" priority="6" operator="greaterThan">
      <formula>0.416666666666667</formula>
    </cfRule>
  </conditionalFormatting>
  <conditionalFormatting sqref="K43:L44">
    <cfRule type="expression" dxfId="359" priority="5">
      <formula>AND(Z43&gt;9,X43-W43&lt;0.75)</formula>
    </cfRule>
  </conditionalFormatting>
  <conditionalFormatting sqref="K45:L45">
    <cfRule type="expression" dxfId="358" priority="1">
      <formula>AND(Z45&gt;6,X45-W45&lt;0.5)</formula>
    </cfRule>
    <cfRule type="cellIs" dxfId="357" priority="3" operator="greaterThan">
      <formula>0.416666666666667</formula>
    </cfRule>
  </conditionalFormatting>
  <conditionalFormatting sqref="K45:L45">
    <cfRule type="expression" dxfId="356" priority="2">
      <formula>AND(Z45&gt;9,X45-W45&lt;0.75)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Z60"/>
  <sheetViews>
    <sheetView showZeros="0" workbookViewId="0">
      <selection activeCell="C3" sqref="C3:F3"/>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193" t="s">
        <v>39</v>
      </c>
      <c r="B2" s="295"/>
      <c r="C2" s="482">
        <f>February!C2</f>
        <v>0</v>
      </c>
      <c r="D2" s="483"/>
      <c r="E2" s="483"/>
      <c r="F2" s="484"/>
      <c r="G2" s="485" t="s">
        <v>40</v>
      </c>
      <c r="H2" s="486"/>
      <c r="I2" s="487" t="s">
        <v>78</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193" t="s">
        <v>42</v>
      </c>
      <c r="B3" s="296"/>
      <c r="C3" s="489">
        <f>February!C3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03" t="s">
        <v>45</v>
      </c>
      <c r="B4" s="204"/>
      <c r="C4" s="489"/>
      <c r="D4" s="524"/>
      <c r="E4" s="298"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03" t="s">
        <v>46</v>
      </c>
      <c r="B5" s="195"/>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12" t="s">
        <v>47</v>
      </c>
      <c r="B6" s="300"/>
      <c r="C6" s="400"/>
      <c r="D6" s="215" t="s">
        <v>6</v>
      </c>
      <c r="E6" s="215" t="s">
        <v>50</v>
      </c>
      <c r="F6" s="215" t="s">
        <v>55</v>
      </c>
      <c r="G6" s="215" t="s">
        <v>51</v>
      </c>
      <c r="H6" s="215" t="s">
        <v>10</v>
      </c>
      <c r="I6" s="408"/>
      <c r="J6" s="396"/>
      <c r="K6" s="200"/>
      <c r="L6" s="200"/>
      <c r="M6" s="326"/>
      <c r="N6" s="48"/>
      <c r="O6" s="48"/>
      <c r="P6" s="48"/>
      <c r="Q6" s="48"/>
      <c r="R6" s="48"/>
      <c r="S6" s="48"/>
      <c r="T6" s="50"/>
      <c r="U6" s="50"/>
      <c r="V6" s="48"/>
      <c r="W6" s="48"/>
      <c r="X6" s="48"/>
      <c r="Y6" s="48"/>
      <c r="Z6" s="49"/>
    </row>
    <row r="7" spans="1:26" ht="12.95" customHeight="1">
      <c r="A7" s="216" t="s">
        <v>48</v>
      </c>
      <c r="B7" s="217" t="s">
        <v>49</v>
      </c>
      <c r="C7" s="397" t="s">
        <v>65</v>
      </c>
      <c r="D7" s="219"/>
      <c r="E7" s="219"/>
      <c r="F7" s="220"/>
      <c r="G7" s="530" t="s">
        <v>66</v>
      </c>
      <c r="H7" s="531"/>
      <c r="I7" s="531"/>
      <c r="J7" s="532"/>
      <c r="K7" s="218"/>
      <c r="L7" s="221"/>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29"/>
      <c r="B9" s="230"/>
      <c r="C9" s="231" t="s">
        <v>69</v>
      </c>
      <c r="D9" s="232" t="s">
        <v>44</v>
      </c>
      <c r="E9" s="231" t="s">
        <v>69</v>
      </c>
      <c r="F9" s="232" t="s">
        <v>44</v>
      </c>
      <c r="G9" s="231" t="s">
        <v>69</v>
      </c>
      <c r="H9" s="232" t="s">
        <v>44</v>
      </c>
      <c r="I9" s="231" t="s">
        <v>69</v>
      </c>
      <c r="J9" s="232" t="s">
        <v>44</v>
      </c>
      <c r="K9" s="425" t="s">
        <v>43</v>
      </c>
      <c r="L9" s="426"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293"/>
      <c r="C10" s="312"/>
      <c r="D10" s="312"/>
      <c r="E10" s="313"/>
      <c r="F10" s="312"/>
      <c r="G10" s="313"/>
      <c r="H10" s="314"/>
      <c r="I10" s="313"/>
      <c r="J10" s="315"/>
      <c r="K10" s="549">
        <f t="shared" ref="K10:K16" si="0">Z10/24</f>
        <v>0</v>
      </c>
      <c r="L10" s="550"/>
      <c r="M10" s="237"/>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293"/>
      <c r="C11" s="268"/>
      <c r="D11" s="268"/>
      <c r="E11" s="269"/>
      <c r="F11" s="268"/>
      <c r="G11" s="269"/>
      <c r="H11" s="316"/>
      <c r="I11" s="269"/>
      <c r="J11" s="270"/>
      <c r="K11" s="453">
        <f t="shared" si="0"/>
        <v>0</v>
      </c>
      <c r="L11" s="454"/>
      <c r="M11" s="239"/>
      <c r="N11" s="72">
        <f t="shared" ref="N11:N16" si="3">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4">TIMEVALUE(P11&amp;":"&amp;Q11)*24</f>
        <v>0</v>
      </c>
      <c r="X11" s="75">
        <f t="shared" ref="X11:X16" si="5">TIMEVALUE(R11&amp;":"&amp;S11)*24</f>
        <v>0</v>
      </c>
      <c r="Y11" s="76">
        <f t="shared" ref="Y11:Y16" si="6">TIMEVALUE(T11&amp;":"&amp;U11)*24</f>
        <v>0</v>
      </c>
      <c r="Z11" s="77">
        <f t="shared" ref="Z11:Z16" si="7">(W11-V11)+(Y11-X11)</f>
        <v>0</v>
      </c>
    </row>
    <row r="12" spans="1:26" ht="12.95" customHeight="1">
      <c r="A12" s="238" t="s">
        <v>55</v>
      </c>
      <c r="B12" s="293"/>
      <c r="C12" s="268"/>
      <c r="D12" s="268"/>
      <c r="E12" s="269"/>
      <c r="F12" s="268"/>
      <c r="G12" s="269"/>
      <c r="H12" s="316"/>
      <c r="I12" s="269"/>
      <c r="J12" s="270"/>
      <c r="K12" s="453">
        <f t="shared" si="0"/>
        <v>0</v>
      </c>
      <c r="L12" s="454"/>
      <c r="M12" s="239"/>
      <c r="N12" s="72">
        <f t="shared" si="3"/>
        <v>0</v>
      </c>
      <c r="O12" s="73">
        <f t="shared" si="1"/>
        <v>0</v>
      </c>
      <c r="P12" s="74">
        <f t="shared" si="1"/>
        <v>0</v>
      </c>
      <c r="Q12" s="73">
        <f t="shared" si="1"/>
        <v>0</v>
      </c>
      <c r="R12" s="74">
        <f t="shared" si="1"/>
        <v>0</v>
      </c>
      <c r="S12" s="73">
        <f t="shared" si="1"/>
        <v>0</v>
      </c>
      <c r="T12" s="74">
        <f t="shared" si="1"/>
        <v>0</v>
      </c>
      <c r="U12" s="73">
        <f t="shared" si="1"/>
        <v>0</v>
      </c>
      <c r="V12" s="75">
        <f t="shared" si="2"/>
        <v>0</v>
      </c>
      <c r="W12" s="76">
        <f t="shared" si="4"/>
        <v>0</v>
      </c>
      <c r="X12" s="75">
        <f t="shared" si="5"/>
        <v>0</v>
      </c>
      <c r="Y12" s="76">
        <f t="shared" si="6"/>
        <v>0</v>
      </c>
      <c r="Z12" s="77">
        <f t="shared" si="7"/>
        <v>0</v>
      </c>
    </row>
    <row r="13" spans="1:26" ht="12.95" customHeight="1">
      <c r="A13" s="238" t="s">
        <v>51</v>
      </c>
      <c r="B13" s="293"/>
      <c r="C13" s="268"/>
      <c r="D13" s="268"/>
      <c r="E13" s="269"/>
      <c r="F13" s="268"/>
      <c r="G13" s="269"/>
      <c r="H13" s="316"/>
      <c r="I13" s="269"/>
      <c r="J13" s="270"/>
      <c r="K13" s="453">
        <f t="shared" si="0"/>
        <v>0</v>
      </c>
      <c r="L13" s="454"/>
      <c r="M13" s="239"/>
      <c r="N13" s="72">
        <f t="shared" si="3"/>
        <v>0</v>
      </c>
      <c r="O13" s="73">
        <f t="shared" si="1"/>
        <v>0</v>
      </c>
      <c r="P13" s="74">
        <f t="shared" si="1"/>
        <v>0</v>
      </c>
      <c r="Q13" s="73">
        <f t="shared" si="1"/>
        <v>0</v>
      </c>
      <c r="R13" s="74">
        <f t="shared" si="1"/>
        <v>0</v>
      </c>
      <c r="S13" s="73">
        <f t="shared" si="1"/>
        <v>0</v>
      </c>
      <c r="T13" s="74">
        <f t="shared" si="1"/>
        <v>0</v>
      </c>
      <c r="U13" s="73">
        <f t="shared" si="1"/>
        <v>0</v>
      </c>
      <c r="V13" s="75">
        <f t="shared" si="2"/>
        <v>0</v>
      </c>
      <c r="W13" s="76">
        <f t="shared" si="4"/>
        <v>0</v>
      </c>
      <c r="X13" s="75">
        <f t="shared" si="5"/>
        <v>0</v>
      </c>
      <c r="Y13" s="76">
        <f t="shared" si="6"/>
        <v>0</v>
      </c>
      <c r="Z13" s="77">
        <f t="shared" si="7"/>
        <v>0</v>
      </c>
    </row>
    <row r="14" spans="1:26" ht="12.95" customHeight="1">
      <c r="A14" s="240" t="s">
        <v>10</v>
      </c>
      <c r="B14" s="293"/>
      <c r="C14" s="241"/>
      <c r="D14" s="241"/>
      <c r="E14" s="242"/>
      <c r="F14" s="241"/>
      <c r="G14" s="242"/>
      <c r="H14" s="243"/>
      <c r="I14" s="242"/>
      <c r="J14" s="244"/>
      <c r="K14" s="453">
        <f t="shared" si="0"/>
        <v>0</v>
      </c>
      <c r="L14" s="454"/>
      <c r="M14" s="245"/>
      <c r="N14" s="72">
        <f t="shared" si="3"/>
        <v>0</v>
      </c>
      <c r="O14" s="73">
        <f t="shared" si="1"/>
        <v>0</v>
      </c>
      <c r="P14" s="74">
        <f t="shared" si="1"/>
        <v>0</v>
      </c>
      <c r="Q14" s="73">
        <f t="shared" si="1"/>
        <v>0</v>
      </c>
      <c r="R14" s="74">
        <f t="shared" si="1"/>
        <v>0</v>
      </c>
      <c r="S14" s="73">
        <f t="shared" si="1"/>
        <v>0</v>
      </c>
      <c r="T14" s="74">
        <f t="shared" si="1"/>
        <v>0</v>
      </c>
      <c r="U14" s="73">
        <f t="shared" si="1"/>
        <v>0</v>
      </c>
      <c r="V14" s="75">
        <f t="shared" si="2"/>
        <v>0</v>
      </c>
      <c r="W14" s="76">
        <f t="shared" si="4"/>
        <v>0</v>
      </c>
      <c r="X14" s="75">
        <f t="shared" si="5"/>
        <v>0</v>
      </c>
      <c r="Y14" s="76">
        <f t="shared" si="6"/>
        <v>0</v>
      </c>
      <c r="Z14" s="77">
        <f t="shared" si="7"/>
        <v>0</v>
      </c>
    </row>
    <row r="15" spans="1:26" s="5" customFormat="1" ht="12.95" customHeight="1">
      <c r="A15" s="246" t="s">
        <v>13</v>
      </c>
      <c r="B15" s="310">
        <v>45717</v>
      </c>
      <c r="C15" s="248"/>
      <c r="D15" s="249"/>
      <c r="E15" s="250"/>
      <c r="F15" s="249"/>
      <c r="G15" s="250"/>
      <c r="H15" s="249"/>
      <c r="I15" s="250"/>
      <c r="J15" s="251"/>
      <c r="K15" s="520">
        <f t="shared" si="0"/>
        <v>0</v>
      </c>
      <c r="L15" s="521"/>
      <c r="M15" s="252"/>
      <c r="N15" s="72">
        <f t="shared" si="3"/>
        <v>0</v>
      </c>
      <c r="O15" s="73">
        <f t="shared" si="1"/>
        <v>0</v>
      </c>
      <c r="P15" s="74">
        <f t="shared" si="1"/>
        <v>0</v>
      </c>
      <c r="Q15" s="73">
        <f t="shared" si="1"/>
        <v>0</v>
      </c>
      <c r="R15" s="74">
        <f t="shared" si="1"/>
        <v>0</v>
      </c>
      <c r="S15" s="73">
        <f t="shared" si="1"/>
        <v>0</v>
      </c>
      <c r="T15" s="74">
        <f t="shared" si="1"/>
        <v>0</v>
      </c>
      <c r="U15" s="73">
        <f t="shared" si="1"/>
        <v>0</v>
      </c>
      <c r="V15" s="75">
        <f t="shared" si="2"/>
        <v>0</v>
      </c>
      <c r="W15" s="76">
        <f t="shared" si="4"/>
        <v>0</v>
      </c>
      <c r="X15" s="75">
        <f t="shared" si="5"/>
        <v>0</v>
      </c>
      <c r="Y15" s="76">
        <f t="shared" si="6"/>
        <v>0</v>
      </c>
      <c r="Z15" s="77">
        <f t="shared" si="7"/>
        <v>0</v>
      </c>
    </row>
    <row r="16" spans="1:26" s="5" customFormat="1" ht="12.95" customHeight="1">
      <c r="A16" s="253" t="s">
        <v>56</v>
      </c>
      <c r="B16" s="310">
        <v>45718</v>
      </c>
      <c r="C16" s="255"/>
      <c r="D16" s="256"/>
      <c r="E16" s="257"/>
      <c r="F16" s="256"/>
      <c r="G16" s="257"/>
      <c r="H16" s="256"/>
      <c r="I16" s="257"/>
      <c r="J16" s="258"/>
      <c r="K16" s="522">
        <f t="shared" si="0"/>
        <v>0</v>
      </c>
      <c r="L16" s="523"/>
      <c r="M16" s="259"/>
      <c r="N16" s="82">
        <f t="shared" si="3"/>
        <v>0</v>
      </c>
      <c r="O16" s="83">
        <f t="shared" si="1"/>
        <v>0</v>
      </c>
      <c r="P16" s="84">
        <f t="shared" si="1"/>
        <v>0</v>
      </c>
      <c r="Q16" s="83">
        <f t="shared" si="1"/>
        <v>0</v>
      </c>
      <c r="R16" s="84">
        <f t="shared" si="1"/>
        <v>0</v>
      </c>
      <c r="S16" s="73">
        <f t="shared" si="1"/>
        <v>0</v>
      </c>
      <c r="T16" s="74">
        <f t="shared" si="1"/>
        <v>0</v>
      </c>
      <c r="U16" s="83">
        <f t="shared" si="1"/>
        <v>0</v>
      </c>
      <c r="V16" s="85">
        <f t="shared" si="2"/>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45719</v>
      </c>
      <c r="C18" s="268"/>
      <c r="D18" s="268"/>
      <c r="E18" s="269"/>
      <c r="F18" s="270"/>
      <c r="G18" s="268"/>
      <c r="H18" s="268"/>
      <c r="I18" s="269"/>
      <c r="J18" s="270"/>
      <c r="K18" s="518">
        <f>Z18/24</f>
        <v>0</v>
      </c>
      <c r="L18" s="519"/>
      <c r="M18" s="384"/>
      <c r="N18" s="95">
        <f>IF(C18&lt;&gt;"",C18,0)</f>
        <v>0</v>
      </c>
      <c r="O18" s="96">
        <f t="shared" ref="O18:U24" si="8">IF(D18&lt;&gt;"",D18,0)</f>
        <v>0</v>
      </c>
      <c r="P18" s="97">
        <f t="shared" si="8"/>
        <v>0</v>
      </c>
      <c r="Q18" s="96">
        <f t="shared" si="8"/>
        <v>0</v>
      </c>
      <c r="R18" s="97">
        <f t="shared" si="8"/>
        <v>0</v>
      </c>
      <c r="S18" s="96">
        <f t="shared" si="8"/>
        <v>0</v>
      </c>
      <c r="T18" s="97">
        <f t="shared" si="8"/>
        <v>0</v>
      </c>
      <c r="U18" s="96">
        <f t="shared" si="8"/>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45720</v>
      </c>
      <c r="C19" s="268"/>
      <c r="D19" s="268"/>
      <c r="E19" s="269"/>
      <c r="F19" s="270"/>
      <c r="G19" s="268"/>
      <c r="H19" s="268"/>
      <c r="I19" s="269"/>
      <c r="J19" s="270"/>
      <c r="K19" s="453">
        <f t="shared" ref="K19:K24" si="9">Z19/24</f>
        <v>0</v>
      </c>
      <c r="L19" s="454"/>
      <c r="M19" s="384"/>
      <c r="N19" s="72">
        <f t="shared" ref="N19:N24" si="10">IF(C19&lt;&gt;"",C19,0)</f>
        <v>0</v>
      </c>
      <c r="O19" s="73">
        <f t="shared" si="8"/>
        <v>0</v>
      </c>
      <c r="P19" s="74">
        <f t="shared" si="8"/>
        <v>0</v>
      </c>
      <c r="Q19" s="73">
        <f t="shared" si="8"/>
        <v>0</v>
      </c>
      <c r="R19" s="74">
        <f t="shared" si="8"/>
        <v>0</v>
      </c>
      <c r="S19" s="73">
        <f t="shared" si="8"/>
        <v>0</v>
      </c>
      <c r="T19" s="74">
        <f t="shared" si="8"/>
        <v>0</v>
      </c>
      <c r="U19" s="73">
        <f t="shared" si="8"/>
        <v>0</v>
      </c>
      <c r="V19" s="75">
        <f t="shared" ref="V19:V24" si="11">TIMEVALUE(N19&amp;":"&amp;O19)*24</f>
        <v>0</v>
      </c>
      <c r="W19" s="76">
        <f t="shared" ref="W19:W24" si="12">TIMEVALUE(P19&amp;":"&amp;Q19)*24</f>
        <v>0</v>
      </c>
      <c r="X19" s="75">
        <f t="shared" ref="X19:X24" si="13">TIMEVALUE(R19&amp;":"&amp;S19)*24</f>
        <v>0</v>
      </c>
      <c r="Y19" s="76">
        <f t="shared" ref="Y19:Y24" si="14">TIMEVALUE(T19&amp;":"&amp;U19)*24</f>
        <v>0</v>
      </c>
      <c r="Z19" s="77">
        <f t="shared" ref="Z19:Z24" si="15">(W19-V19)+(Y19-X19)</f>
        <v>0</v>
      </c>
    </row>
    <row r="20" spans="1:26" ht="12.95" customHeight="1">
      <c r="A20" s="238" t="s">
        <v>55</v>
      </c>
      <c r="B20" s="293">
        <v>45721</v>
      </c>
      <c r="C20" s="268"/>
      <c r="D20" s="268"/>
      <c r="E20" s="269"/>
      <c r="F20" s="270"/>
      <c r="G20" s="268"/>
      <c r="H20" s="268"/>
      <c r="I20" s="269"/>
      <c r="J20" s="270"/>
      <c r="K20" s="453">
        <f t="shared" si="9"/>
        <v>0</v>
      </c>
      <c r="L20" s="454"/>
      <c r="M20" s="384"/>
      <c r="N20" s="72">
        <f t="shared" si="10"/>
        <v>0</v>
      </c>
      <c r="O20" s="73">
        <f t="shared" si="8"/>
        <v>0</v>
      </c>
      <c r="P20" s="74">
        <f t="shared" si="8"/>
        <v>0</v>
      </c>
      <c r="Q20" s="73">
        <f t="shared" si="8"/>
        <v>0</v>
      </c>
      <c r="R20" s="74">
        <f t="shared" si="8"/>
        <v>0</v>
      </c>
      <c r="S20" s="73">
        <f t="shared" si="8"/>
        <v>0</v>
      </c>
      <c r="T20" s="74">
        <f t="shared" si="8"/>
        <v>0</v>
      </c>
      <c r="U20" s="73">
        <f t="shared" si="8"/>
        <v>0</v>
      </c>
      <c r="V20" s="75">
        <f t="shared" si="11"/>
        <v>0</v>
      </c>
      <c r="W20" s="76">
        <f t="shared" si="12"/>
        <v>0</v>
      </c>
      <c r="X20" s="75">
        <f t="shared" si="13"/>
        <v>0</v>
      </c>
      <c r="Y20" s="76">
        <f t="shared" si="14"/>
        <v>0</v>
      </c>
      <c r="Z20" s="77">
        <f t="shared" si="15"/>
        <v>0</v>
      </c>
    </row>
    <row r="21" spans="1:26" ht="12.95" customHeight="1">
      <c r="A21" s="238" t="s">
        <v>51</v>
      </c>
      <c r="B21" s="293">
        <v>45722</v>
      </c>
      <c r="C21" s="268"/>
      <c r="D21" s="268"/>
      <c r="E21" s="269"/>
      <c r="F21" s="270"/>
      <c r="G21" s="268"/>
      <c r="H21" s="268"/>
      <c r="I21" s="269"/>
      <c r="J21" s="270"/>
      <c r="K21" s="453">
        <f t="shared" si="9"/>
        <v>0</v>
      </c>
      <c r="L21" s="454"/>
      <c r="M21" s="384"/>
      <c r="N21" s="72">
        <f t="shared" si="10"/>
        <v>0</v>
      </c>
      <c r="O21" s="73">
        <f t="shared" si="8"/>
        <v>0</v>
      </c>
      <c r="P21" s="74">
        <f t="shared" si="8"/>
        <v>0</v>
      </c>
      <c r="Q21" s="73">
        <f t="shared" si="8"/>
        <v>0</v>
      </c>
      <c r="R21" s="74">
        <f t="shared" si="8"/>
        <v>0</v>
      </c>
      <c r="S21" s="73">
        <f t="shared" si="8"/>
        <v>0</v>
      </c>
      <c r="T21" s="74">
        <f t="shared" si="8"/>
        <v>0</v>
      </c>
      <c r="U21" s="73">
        <f t="shared" si="8"/>
        <v>0</v>
      </c>
      <c r="V21" s="75">
        <f t="shared" si="11"/>
        <v>0</v>
      </c>
      <c r="W21" s="76">
        <f t="shared" si="12"/>
        <v>0</v>
      </c>
      <c r="X21" s="75">
        <f t="shared" si="13"/>
        <v>0</v>
      </c>
      <c r="Y21" s="76">
        <f t="shared" si="14"/>
        <v>0</v>
      </c>
      <c r="Z21" s="77">
        <f t="shared" si="15"/>
        <v>0</v>
      </c>
    </row>
    <row r="22" spans="1:26" ht="12.95" customHeight="1">
      <c r="A22" s="240" t="s">
        <v>10</v>
      </c>
      <c r="B22" s="293">
        <v>45723</v>
      </c>
      <c r="C22" s="241"/>
      <c r="D22" s="241"/>
      <c r="E22" s="242"/>
      <c r="F22" s="244"/>
      <c r="G22" s="241"/>
      <c r="H22" s="241"/>
      <c r="I22" s="242"/>
      <c r="J22" s="244"/>
      <c r="K22" s="453">
        <f t="shared" si="9"/>
        <v>0</v>
      </c>
      <c r="L22" s="454"/>
      <c r="M22" s="385"/>
      <c r="N22" s="72">
        <f t="shared" si="10"/>
        <v>0</v>
      </c>
      <c r="O22" s="73">
        <f t="shared" si="8"/>
        <v>0</v>
      </c>
      <c r="P22" s="74">
        <f t="shared" si="8"/>
        <v>0</v>
      </c>
      <c r="Q22" s="73">
        <f t="shared" si="8"/>
        <v>0</v>
      </c>
      <c r="R22" s="74">
        <f t="shared" si="8"/>
        <v>0</v>
      </c>
      <c r="S22" s="73">
        <f t="shared" si="8"/>
        <v>0</v>
      </c>
      <c r="T22" s="74">
        <f t="shared" si="8"/>
        <v>0</v>
      </c>
      <c r="U22" s="73">
        <f t="shared" si="8"/>
        <v>0</v>
      </c>
      <c r="V22" s="75">
        <f t="shared" si="11"/>
        <v>0</v>
      </c>
      <c r="W22" s="76">
        <f t="shared" si="12"/>
        <v>0</v>
      </c>
      <c r="X22" s="75">
        <f t="shared" si="13"/>
        <v>0</v>
      </c>
      <c r="Y22" s="76">
        <f t="shared" si="14"/>
        <v>0</v>
      </c>
      <c r="Z22" s="77">
        <f t="shared" si="15"/>
        <v>0</v>
      </c>
    </row>
    <row r="23" spans="1:26" ht="12.95" customHeight="1">
      <c r="A23" s="272" t="s">
        <v>13</v>
      </c>
      <c r="B23" s="310">
        <v>45724</v>
      </c>
      <c r="C23" s="249"/>
      <c r="D23" s="249"/>
      <c r="E23" s="250"/>
      <c r="F23" s="251"/>
      <c r="G23" s="249"/>
      <c r="H23" s="249"/>
      <c r="I23" s="250"/>
      <c r="J23" s="251"/>
      <c r="K23" s="520">
        <f t="shared" si="9"/>
        <v>0</v>
      </c>
      <c r="L23" s="521"/>
      <c r="M23" s="386"/>
      <c r="N23" s="72">
        <f t="shared" si="10"/>
        <v>0</v>
      </c>
      <c r="O23" s="73">
        <f t="shared" si="8"/>
        <v>0</v>
      </c>
      <c r="P23" s="74">
        <f t="shared" si="8"/>
        <v>0</v>
      </c>
      <c r="Q23" s="73">
        <f t="shared" si="8"/>
        <v>0</v>
      </c>
      <c r="R23" s="74">
        <f t="shared" si="8"/>
        <v>0</v>
      </c>
      <c r="S23" s="73">
        <f t="shared" si="8"/>
        <v>0</v>
      </c>
      <c r="T23" s="74">
        <f t="shared" si="8"/>
        <v>0</v>
      </c>
      <c r="U23" s="73">
        <f t="shared" si="8"/>
        <v>0</v>
      </c>
      <c r="V23" s="75">
        <f t="shared" si="11"/>
        <v>0</v>
      </c>
      <c r="W23" s="76">
        <f t="shared" si="12"/>
        <v>0</v>
      </c>
      <c r="X23" s="75">
        <f t="shared" si="13"/>
        <v>0</v>
      </c>
      <c r="Y23" s="76">
        <f t="shared" si="14"/>
        <v>0</v>
      </c>
      <c r="Z23" s="77">
        <f t="shared" si="15"/>
        <v>0</v>
      </c>
    </row>
    <row r="24" spans="1:26" ht="12.95" customHeight="1">
      <c r="A24" s="253" t="s">
        <v>56</v>
      </c>
      <c r="B24" s="310">
        <v>45725</v>
      </c>
      <c r="C24" s="255"/>
      <c r="D24" s="256"/>
      <c r="E24" s="257"/>
      <c r="F24" s="256"/>
      <c r="G24" s="257"/>
      <c r="H24" s="256"/>
      <c r="I24" s="257"/>
      <c r="J24" s="258"/>
      <c r="K24" s="522">
        <f t="shared" si="9"/>
        <v>0</v>
      </c>
      <c r="L24" s="523"/>
      <c r="M24" s="387"/>
      <c r="N24" s="102">
        <f t="shared" si="10"/>
        <v>0</v>
      </c>
      <c r="O24" s="103">
        <f t="shared" si="8"/>
        <v>0</v>
      </c>
      <c r="P24" s="104">
        <f t="shared" si="8"/>
        <v>0</v>
      </c>
      <c r="Q24" s="103">
        <f t="shared" si="8"/>
        <v>0</v>
      </c>
      <c r="R24" s="104">
        <f t="shared" si="8"/>
        <v>0</v>
      </c>
      <c r="S24" s="103">
        <f t="shared" si="8"/>
        <v>0</v>
      </c>
      <c r="T24" s="104">
        <f t="shared" si="8"/>
        <v>0</v>
      </c>
      <c r="U24" s="103">
        <f t="shared" si="8"/>
        <v>0</v>
      </c>
      <c r="V24" s="105">
        <f t="shared" si="11"/>
        <v>0</v>
      </c>
      <c r="W24" s="106">
        <f t="shared" si="12"/>
        <v>0</v>
      </c>
      <c r="X24" s="105">
        <f t="shared" si="13"/>
        <v>0</v>
      </c>
      <c r="Y24" s="106">
        <f t="shared" si="14"/>
        <v>0</v>
      </c>
      <c r="Z24" s="87">
        <f t="shared" si="15"/>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45726</v>
      </c>
      <c r="C26" s="268"/>
      <c r="D26" s="268"/>
      <c r="E26" s="269"/>
      <c r="F26" s="270"/>
      <c r="G26" s="268"/>
      <c r="H26" s="268"/>
      <c r="I26" s="269"/>
      <c r="J26" s="270"/>
      <c r="K26" s="518">
        <f>Z26/24</f>
        <v>0</v>
      </c>
      <c r="L26" s="519"/>
      <c r="M26" s="384"/>
      <c r="N26" s="95">
        <f>IF(C26&lt;&gt;"",C26,0)</f>
        <v>0</v>
      </c>
      <c r="O26" s="96">
        <f t="shared" ref="O26:U32" si="16">IF(D26&lt;&gt;"",D26,0)</f>
        <v>0</v>
      </c>
      <c r="P26" s="97">
        <f t="shared" si="16"/>
        <v>0</v>
      </c>
      <c r="Q26" s="96">
        <f t="shared" si="16"/>
        <v>0</v>
      </c>
      <c r="R26" s="97">
        <f t="shared" si="16"/>
        <v>0</v>
      </c>
      <c r="S26" s="96">
        <f t="shared" si="16"/>
        <v>0</v>
      </c>
      <c r="T26" s="97">
        <f t="shared" si="16"/>
        <v>0</v>
      </c>
      <c r="U26" s="96">
        <f t="shared" si="16"/>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45727</v>
      </c>
      <c r="C27" s="268"/>
      <c r="D27" s="268"/>
      <c r="E27" s="269"/>
      <c r="F27" s="270"/>
      <c r="G27" s="268"/>
      <c r="H27" s="268"/>
      <c r="I27" s="269"/>
      <c r="J27" s="270"/>
      <c r="K27" s="453">
        <f t="shared" ref="K27:K32" si="17">Z27/24</f>
        <v>0</v>
      </c>
      <c r="L27" s="454"/>
      <c r="M27" s="384"/>
      <c r="N27" s="72">
        <f t="shared" ref="N27:N32" si="18">IF(C27&lt;&gt;"",C27,0)</f>
        <v>0</v>
      </c>
      <c r="O27" s="73">
        <f t="shared" si="16"/>
        <v>0</v>
      </c>
      <c r="P27" s="74">
        <f t="shared" si="16"/>
        <v>0</v>
      </c>
      <c r="Q27" s="73">
        <f t="shared" si="16"/>
        <v>0</v>
      </c>
      <c r="R27" s="74">
        <f t="shared" si="16"/>
        <v>0</v>
      </c>
      <c r="S27" s="73">
        <f t="shared" si="16"/>
        <v>0</v>
      </c>
      <c r="T27" s="74">
        <f t="shared" si="16"/>
        <v>0</v>
      </c>
      <c r="U27" s="73">
        <f t="shared" si="16"/>
        <v>0</v>
      </c>
      <c r="V27" s="75">
        <f t="shared" ref="V27:V32" si="19">TIMEVALUE(N27&amp;":"&amp;O27)*24</f>
        <v>0</v>
      </c>
      <c r="W27" s="76">
        <f t="shared" ref="W27:W32" si="20">TIMEVALUE(P27&amp;":"&amp;Q27)*24</f>
        <v>0</v>
      </c>
      <c r="X27" s="75">
        <f t="shared" ref="X27:X32" si="21">TIMEVALUE(R27&amp;":"&amp;S27)*24</f>
        <v>0</v>
      </c>
      <c r="Y27" s="76">
        <f t="shared" ref="Y27:Y32" si="22">TIMEVALUE(T27&amp;":"&amp;U27)*24</f>
        <v>0</v>
      </c>
      <c r="Z27" s="77">
        <f t="shared" ref="Z27:Z32" si="23">(W27-V27)+(Y27-X27)</f>
        <v>0</v>
      </c>
    </row>
    <row r="28" spans="1:26" ht="12.95" customHeight="1">
      <c r="A28" s="238" t="s">
        <v>55</v>
      </c>
      <c r="B28" s="293">
        <v>45728</v>
      </c>
      <c r="C28" s="268"/>
      <c r="D28" s="268"/>
      <c r="E28" s="269"/>
      <c r="F28" s="270"/>
      <c r="G28" s="268"/>
      <c r="H28" s="268"/>
      <c r="I28" s="269"/>
      <c r="J28" s="270"/>
      <c r="K28" s="453">
        <f t="shared" si="17"/>
        <v>0</v>
      </c>
      <c r="L28" s="454"/>
      <c r="M28" s="384"/>
      <c r="N28" s="72">
        <f t="shared" si="18"/>
        <v>0</v>
      </c>
      <c r="O28" s="73">
        <f t="shared" si="16"/>
        <v>0</v>
      </c>
      <c r="P28" s="74">
        <f t="shared" si="16"/>
        <v>0</v>
      </c>
      <c r="Q28" s="73">
        <f t="shared" si="16"/>
        <v>0</v>
      </c>
      <c r="R28" s="74">
        <f t="shared" si="16"/>
        <v>0</v>
      </c>
      <c r="S28" s="73">
        <f t="shared" si="16"/>
        <v>0</v>
      </c>
      <c r="T28" s="74">
        <f t="shared" si="16"/>
        <v>0</v>
      </c>
      <c r="U28" s="73">
        <f t="shared" si="16"/>
        <v>0</v>
      </c>
      <c r="V28" s="75">
        <f t="shared" si="19"/>
        <v>0</v>
      </c>
      <c r="W28" s="76">
        <f t="shared" si="20"/>
        <v>0</v>
      </c>
      <c r="X28" s="75">
        <f t="shared" si="21"/>
        <v>0</v>
      </c>
      <c r="Y28" s="76">
        <f t="shared" si="22"/>
        <v>0</v>
      </c>
      <c r="Z28" s="77">
        <f t="shared" si="23"/>
        <v>0</v>
      </c>
    </row>
    <row r="29" spans="1:26" ht="12.95" customHeight="1">
      <c r="A29" s="238" t="s">
        <v>51</v>
      </c>
      <c r="B29" s="293">
        <v>45729</v>
      </c>
      <c r="C29" s="268"/>
      <c r="D29" s="268"/>
      <c r="E29" s="269"/>
      <c r="F29" s="270"/>
      <c r="G29" s="268"/>
      <c r="H29" s="268"/>
      <c r="I29" s="269"/>
      <c r="J29" s="270"/>
      <c r="K29" s="453">
        <f t="shared" si="17"/>
        <v>0</v>
      </c>
      <c r="L29" s="454"/>
      <c r="M29" s="384"/>
      <c r="N29" s="72">
        <f t="shared" si="18"/>
        <v>0</v>
      </c>
      <c r="O29" s="73">
        <f t="shared" si="16"/>
        <v>0</v>
      </c>
      <c r="P29" s="74">
        <f t="shared" si="16"/>
        <v>0</v>
      </c>
      <c r="Q29" s="73">
        <f t="shared" si="16"/>
        <v>0</v>
      </c>
      <c r="R29" s="74">
        <f t="shared" si="16"/>
        <v>0</v>
      </c>
      <c r="S29" s="73">
        <f t="shared" si="16"/>
        <v>0</v>
      </c>
      <c r="T29" s="74">
        <f t="shared" si="16"/>
        <v>0</v>
      </c>
      <c r="U29" s="73">
        <f t="shared" si="16"/>
        <v>0</v>
      </c>
      <c r="V29" s="75">
        <f t="shared" si="19"/>
        <v>0</v>
      </c>
      <c r="W29" s="76">
        <f t="shared" si="20"/>
        <v>0</v>
      </c>
      <c r="X29" s="75">
        <f t="shared" si="21"/>
        <v>0</v>
      </c>
      <c r="Y29" s="76">
        <f t="shared" si="22"/>
        <v>0</v>
      </c>
      <c r="Z29" s="77">
        <f t="shared" si="23"/>
        <v>0</v>
      </c>
    </row>
    <row r="30" spans="1:26" ht="12.95" customHeight="1">
      <c r="A30" s="303" t="s">
        <v>10</v>
      </c>
      <c r="B30" s="293">
        <v>45730</v>
      </c>
      <c r="C30" s="241"/>
      <c r="D30" s="241"/>
      <c r="E30" s="242"/>
      <c r="F30" s="244"/>
      <c r="G30" s="241"/>
      <c r="H30" s="241"/>
      <c r="I30" s="242"/>
      <c r="J30" s="244"/>
      <c r="K30" s="453">
        <f t="shared" si="17"/>
        <v>0</v>
      </c>
      <c r="L30" s="454"/>
      <c r="M30" s="385"/>
      <c r="N30" s="72">
        <f t="shared" si="18"/>
        <v>0</v>
      </c>
      <c r="O30" s="73">
        <f t="shared" si="16"/>
        <v>0</v>
      </c>
      <c r="P30" s="74">
        <f t="shared" si="16"/>
        <v>0</v>
      </c>
      <c r="Q30" s="73">
        <f t="shared" si="16"/>
        <v>0</v>
      </c>
      <c r="R30" s="74">
        <f t="shared" si="16"/>
        <v>0</v>
      </c>
      <c r="S30" s="73">
        <f t="shared" si="16"/>
        <v>0</v>
      </c>
      <c r="T30" s="74">
        <f t="shared" si="16"/>
        <v>0</v>
      </c>
      <c r="U30" s="73">
        <f t="shared" si="16"/>
        <v>0</v>
      </c>
      <c r="V30" s="75">
        <f t="shared" si="19"/>
        <v>0</v>
      </c>
      <c r="W30" s="76">
        <f t="shared" si="20"/>
        <v>0</v>
      </c>
      <c r="X30" s="75">
        <f t="shared" si="21"/>
        <v>0</v>
      </c>
      <c r="Y30" s="76">
        <f t="shared" si="22"/>
        <v>0</v>
      </c>
      <c r="Z30" s="77">
        <f t="shared" si="23"/>
        <v>0</v>
      </c>
    </row>
    <row r="31" spans="1:26" ht="12.95" customHeight="1">
      <c r="A31" s="304" t="s">
        <v>13</v>
      </c>
      <c r="B31" s="310">
        <v>45731</v>
      </c>
      <c r="C31" s="249"/>
      <c r="D31" s="249"/>
      <c r="E31" s="250"/>
      <c r="F31" s="251"/>
      <c r="G31" s="249"/>
      <c r="H31" s="249"/>
      <c r="I31" s="250"/>
      <c r="J31" s="251"/>
      <c r="K31" s="520">
        <f t="shared" si="17"/>
        <v>0</v>
      </c>
      <c r="L31" s="521"/>
      <c r="M31" s="386"/>
      <c r="N31" s="72">
        <f t="shared" si="18"/>
        <v>0</v>
      </c>
      <c r="O31" s="73">
        <f t="shared" si="16"/>
        <v>0</v>
      </c>
      <c r="P31" s="74">
        <f t="shared" si="16"/>
        <v>0</v>
      </c>
      <c r="Q31" s="73">
        <f t="shared" si="16"/>
        <v>0</v>
      </c>
      <c r="R31" s="74">
        <f t="shared" si="16"/>
        <v>0</v>
      </c>
      <c r="S31" s="73">
        <f t="shared" si="16"/>
        <v>0</v>
      </c>
      <c r="T31" s="74">
        <f t="shared" si="16"/>
        <v>0</v>
      </c>
      <c r="U31" s="73">
        <f t="shared" si="16"/>
        <v>0</v>
      </c>
      <c r="V31" s="75">
        <f t="shared" si="19"/>
        <v>0</v>
      </c>
      <c r="W31" s="76">
        <f t="shared" si="20"/>
        <v>0</v>
      </c>
      <c r="X31" s="75">
        <f t="shared" si="21"/>
        <v>0</v>
      </c>
      <c r="Y31" s="76">
        <f t="shared" si="22"/>
        <v>0</v>
      </c>
      <c r="Z31" s="77">
        <f t="shared" si="23"/>
        <v>0</v>
      </c>
    </row>
    <row r="32" spans="1:26" ht="12.95" customHeight="1">
      <c r="A32" s="305" t="s">
        <v>56</v>
      </c>
      <c r="B32" s="310">
        <v>45732</v>
      </c>
      <c r="C32" s="255"/>
      <c r="D32" s="256"/>
      <c r="E32" s="257"/>
      <c r="F32" s="256"/>
      <c r="G32" s="257"/>
      <c r="H32" s="256"/>
      <c r="I32" s="257"/>
      <c r="J32" s="258"/>
      <c r="K32" s="522">
        <f t="shared" si="17"/>
        <v>0</v>
      </c>
      <c r="L32" s="523"/>
      <c r="M32" s="387"/>
      <c r="N32" s="102">
        <f t="shared" si="18"/>
        <v>0</v>
      </c>
      <c r="O32" s="103">
        <f t="shared" si="16"/>
        <v>0</v>
      </c>
      <c r="P32" s="104">
        <f t="shared" si="16"/>
        <v>0</v>
      </c>
      <c r="Q32" s="103">
        <f t="shared" si="16"/>
        <v>0</v>
      </c>
      <c r="R32" s="104">
        <f t="shared" si="16"/>
        <v>0</v>
      </c>
      <c r="S32" s="103">
        <f t="shared" si="16"/>
        <v>0</v>
      </c>
      <c r="T32" s="104">
        <f t="shared" si="16"/>
        <v>0</v>
      </c>
      <c r="U32" s="103">
        <f t="shared" si="16"/>
        <v>0</v>
      </c>
      <c r="V32" s="105">
        <f t="shared" si="19"/>
        <v>0</v>
      </c>
      <c r="W32" s="106">
        <f t="shared" si="20"/>
        <v>0</v>
      </c>
      <c r="X32" s="105">
        <f t="shared" si="21"/>
        <v>0</v>
      </c>
      <c r="Y32" s="106">
        <f t="shared" si="22"/>
        <v>0</v>
      </c>
      <c r="Z32" s="87">
        <f t="shared" si="23"/>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45733</v>
      </c>
      <c r="C34" s="273"/>
      <c r="D34" s="268"/>
      <c r="E34" s="269"/>
      <c r="F34" s="270"/>
      <c r="G34" s="268"/>
      <c r="H34" s="268"/>
      <c r="I34" s="269"/>
      <c r="J34" s="270"/>
      <c r="K34" s="518">
        <f>Z34/24</f>
        <v>0</v>
      </c>
      <c r="L34" s="519"/>
      <c r="M34" s="384"/>
      <c r="N34" s="95">
        <f>IF(C34&lt;&gt;"",C34,0)</f>
        <v>0</v>
      </c>
      <c r="O34" s="96">
        <f t="shared" ref="O34:U40" si="24">IF(D34&lt;&gt;"",D34,0)</f>
        <v>0</v>
      </c>
      <c r="P34" s="97">
        <f t="shared" si="24"/>
        <v>0</v>
      </c>
      <c r="Q34" s="96">
        <f t="shared" si="24"/>
        <v>0</v>
      </c>
      <c r="R34" s="97">
        <f t="shared" si="24"/>
        <v>0</v>
      </c>
      <c r="S34" s="96">
        <f t="shared" si="24"/>
        <v>0</v>
      </c>
      <c r="T34" s="97">
        <f t="shared" si="24"/>
        <v>0</v>
      </c>
      <c r="U34" s="96">
        <f t="shared" si="24"/>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45734</v>
      </c>
      <c r="C35" s="274"/>
      <c r="D35" s="241"/>
      <c r="E35" s="242"/>
      <c r="F35" s="244"/>
      <c r="G35" s="241"/>
      <c r="H35" s="241"/>
      <c r="I35" s="242"/>
      <c r="J35" s="270"/>
      <c r="K35" s="453">
        <f t="shared" ref="K35:K40" si="25">Z35/24</f>
        <v>0</v>
      </c>
      <c r="L35" s="454"/>
      <c r="M35" s="384"/>
      <c r="N35" s="72">
        <f t="shared" ref="N35:N40" si="26">IF(C35&lt;&gt;"",C35,0)</f>
        <v>0</v>
      </c>
      <c r="O35" s="73">
        <f t="shared" si="24"/>
        <v>0</v>
      </c>
      <c r="P35" s="74">
        <f t="shared" si="24"/>
        <v>0</v>
      </c>
      <c r="Q35" s="73">
        <f t="shared" si="24"/>
        <v>0</v>
      </c>
      <c r="R35" s="74">
        <f t="shared" si="24"/>
        <v>0</v>
      </c>
      <c r="S35" s="73">
        <f t="shared" si="24"/>
        <v>0</v>
      </c>
      <c r="T35" s="74">
        <f t="shared" si="24"/>
        <v>0</v>
      </c>
      <c r="U35" s="73">
        <f t="shared" si="24"/>
        <v>0</v>
      </c>
      <c r="V35" s="75">
        <f t="shared" ref="V35:V40" si="27">TIMEVALUE(N35&amp;":"&amp;O35)*24</f>
        <v>0</v>
      </c>
      <c r="W35" s="76">
        <f t="shared" ref="W35:W40" si="28">TIMEVALUE(P35&amp;":"&amp;Q35)*24</f>
        <v>0</v>
      </c>
      <c r="X35" s="75">
        <f t="shared" ref="X35:X40" si="29">TIMEVALUE(R35&amp;":"&amp;S35)*24</f>
        <v>0</v>
      </c>
      <c r="Y35" s="76">
        <f t="shared" ref="Y35:Y40" si="30">TIMEVALUE(T35&amp;":"&amp;U35)*24</f>
        <v>0</v>
      </c>
      <c r="Z35" s="77">
        <f t="shared" ref="Z35:Z40" si="31">(W35-V35)+(Y35-X35)</f>
        <v>0</v>
      </c>
    </row>
    <row r="36" spans="1:26" ht="12.95" customHeight="1">
      <c r="A36" s="238" t="s">
        <v>55</v>
      </c>
      <c r="B36" s="293">
        <v>45735</v>
      </c>
      <c r="C36" s="274"/>
      <c r="D36" s="241"/>
      <c r="E36" s="242"/>
      <c r="F36" s="244"/>
      <c r="G36" s="241"/>
      <c r="H36" s="241"/>
      <c r="I36" s="242"/>
      <c r="J36" s="270"/>
      <c r="K36" s="453">
        <f t="shared" si="25"/>
        <v>0</v>
      </c>
      <c r="L36" s="454"/>
      <c r="M36" s="384"/>
      <c r="N36" s="72">
        <f t="shared" si="26"/>
        <v>0</v>
      </c>
      <c r="O36" s="73">
        <f t="shared" si="24"/>
        <v>0</v>
      </c>
      <c r="P36" s="74">
        <f t="shared" si="24"/>
        <v>0</v>
      </c>
      <c r="Q36" s="73">
        <f t="shared" si="24"/>
        <v>0</v>
      </c>
      <c r="R36" s="74">
        <f t="shared" si="24"/>
        <v>0</v>
      </c>
      <c r="S36" s="73">
        <f t="shared" si="24"/>
        <v>0</v>
      </c>
      <c r="T36" s="74">
        <f t="shared" si="24"/>
        <v>0</v>
      </c>
      <c r="U36" s="73">
        <f t="shared" si="24"/>
        <v>0</v>
      </c>
      <c r="V36" s="75">
        <f t="shared" si="27"/>
        <v>0</v>
      </c>
      <c r="W36" s="76">
        <f t="shared" si="28"/>
        <v>0</v>
      </c>
      <c r="X36" s="75">
        <f t="shared" si="29"/>
        <v>0</v>
      </c>
      <c r="Y36" s="76">
        <f t="shared" si="30"/>
        <v>0</v>
      </c>
      <c r="Z36" s="77">
        <f t="shared" si="31"/>
        <v>0</v>
      </c>
    </row>
    <row r="37" spans="1:26" ht="12.95" customHeight="1">
      <c r="A37" s="238" t="s">
        <v>51</v>
      </c>
      <c r="B37" s="293">
        <v>45736</v>
      </c>
      <c r="C37" s="274"/>
      <c r="D37" s="241"/>
      <c r="E37" s="242"/>
      <c r="F37" s="244"/>
      <c r="G37" s="241"/>
      <c r="H37" s="241"/>
      <c r="I37" s="242"/>
      <c r="J37" s="270"/>
      <c r="K37" s="453">
        <f t="shared" si="25"/>
        <v>0</v>
      </c>
      <c r="L37" s="454"/>
      <c r="M37" s="384"/>
      <c r="N37" s="72">
        <f t="shared" si="26"/>
        <v>0</v>
      </c>
      <c r="O37" s="73">
        <f t="shared" si="24"/>
        <v>0</v>
      </c>
      <c r="P37" s="74">
        <f t="shared" si="24"/>
        <v>0</v>
      </c>
      <c r="Q37" s="73">
        <f t="shared" si="24"/>
        <v>0</v>
      </c>
      <c r="R37" s="74">
        <f t="shared" si="24"/>
        <v>0</v>
      </c>
      <c r="S37" s="73">
        <f t="shared" si="24"/>
        <v>0</v>
      </c>
      <c r="T37" s="74">
        <f t="shared" si="24"/>
        <v>0</v>
      </c>
      <c r="U37" s="73">
        <f t="shared" si="24"/>
        <v>0</v>
      </c>
      <c r="V37" s="75">
        <f t="shared" si="27"/>
        <v>0</v>
      </c>
      <c r="W37" s="76">
        <f t="shared" si="28"/>
        <v>0</v>
      </c>
      <c r="X37" s="75">
        <f t="shared" si="29"/>
        <v>0</v>
      </c>
      <c r="Y37" s="76">
        <f t="shared" si="30"/>
        <v>0</v>
      </c>
      <c r="Z37" s="77">
        <f t="shared" si="31"/>
        <v>0</v>
      </c>
    </row>
    <row r="38" spans="1:26" ht="12.95" customHeight="1">
      <c r="A38" s="240" t="s">
        <v>10</v>
      </c>
      <c r="B38" s="293">
        <v>45737</v>
      </c>
      <c r="C38" s="241"/>
      <c r="D38" s="241"/>
      <c r="E38" s="242"/>
      <c r="F38" s="244"/>
      <c r="G38" s="241"/>
      <c r="H38" s="241"/>
      <c r="I38" s="242"/>
      <c r="J38" s="244"/>
      <c r="K38" s="453">
        <f t="shared" si="25"/>
        <v>0</v>
      </c>
      <c r="L38" s="454"/>
      <c r="M38" s="385"/>
      <c r="N38" s="72">
        <f t="shared" si="26"/>
        <v>0</v>
      </c>
      <c r="O38" s="73">
        <f t="shared" si="24"/>
        <v>0</v>
      </c>
      <c r="P38" s="74">
        <f t="shared" si="24"/>
        <v>0</v>
      </c>
      <c r="Q38" s="73">
        <f t="shared" si="24"/>
        <v>0</v>
      </c>
      <c r="R38" s="74">
        <f t="shared" si="24"/>
        <v>0</v>
      </c>
      <c r="S38" s="73">
        <f t="shared" si="24"/>
        <v>0</v>
      </c>
      <c r="T38" s="74">
        <f t="shared" si="24"/>
        <v>0</v>
      </c>
      <c r="U38" s="73">
        <f t="shared" si="24"/>
        <v>0</v>
      </c>
      <c r="V38" s="75">
        <f t="shared" si="27"/>
        <v>0</v>
      </c>
      <c r="W38" s="76">
        <f t="shared" si="28"/>
        <v>0</v>
      </c>
      <c r="X38" s="75">
        <f t="shared" si="29"/>
        <v>0</v>
      </c>
      <c r="Y38" s="76">
        <f t="shared" si="30"/>
        <v>0</v>
      </c>
      <c r="Z38" s="77">
        <f t="shared" si="31"/>
        <v>0</v>
      </c>
    </row>
    <row r="39" spans="1:26" ht="12.95" customHeight="1">
      <c r="A39" s="246" t="s">
        <v>13</v>
      </c>
      <c r="B39" s="310">
        <v>45738</v>
      </c>
      <c r="C39" s="248"/>
      <c r="D39" s="249"/>
      <c r="E39" s="250"/>
      <c r="F39" s="249"/>
      <c r="G39" s="250"/>
      <c r="H39" s="249"/>
      <c r="I39" s="250"/>
      <c r="J39" s="251"/>
      <c r="K39" s="520">
        <f t="shared" si="25"/>
        <v>0</v>
      </c>
      <c r="L39" s="521"/>
      <c r="M39" s="388"/>
      <c r="N39" s="72">
        <f t="shared" si="26"/>
        <v>0</v>
      </c>
      <c r="O39" s="73">
        <f t="shared" si="24"/>
        <v>0</v>
      </c>
      <c r="P39" s="74">
        <f t="shared" si="24"/>
        <v>0</v>
      </c>
      <c r="Q39" s="73">
        <f t="shared" si="24"/>
        <v>0</v>
      </c>
      <c r="R39" s="74">
        <f t="shared" si="24"/>
        <v>0</v>
      </c>
      <c r="S39" s="73">
        <f t="shared" si="24"/>
        <v>0</v>
      </c>
      <c r="T39" s="74">
        <f t="shared" si="24"/>
        <v>0</v>
      </c>
      <c r="U39" s="73">
        <f t="shared" si="24"/>
        <v>0</v>
      </c>
      <c r="V39" s="75">
        <f t="shared" si="27"/>
        <v>0</v>
      </c>
      <c r="W39" s="76">
        <f t="shared" si="28"/>
        <v>0</v>
      </c>
      <c r="X39" s="75">
        <f t="shared" si="29"/>
        <v>0</v>
      </c>
      <c r="Y39" s="76">
        <f t="shared" si="30"/>
        <v>0</v>
      </c>
      <c r="Z39" s="77">
        <f t="shared" si="31"/>
        <v>0</v>
      </c>
    </row>
    <row r="40" spans="1:26" ht="12.95" customHeight="1">
      <c r="A40" s="253" t="s">
        <v>56</v>
      </c>
      <c r="B40" s="310">
        <v>45739</v>
      </c>
      <c r="C40" s="255"/>
      <c r="D40" s="256"/>
      <c r="E40" s="257"/>
      <c r="F40" s="256"/>
      <c r="G40" s="257"/>
      <c r="H40" s="256"/>
      <c r="I40" s="257"/>
      <c r="J40" s="258"/>
      <c r="K40" s="522">
        <f t="shared" si="25"/>
        <v>0</v>
      </c>
      <c r="L40" s="523"/>
      <c r="M40" s="387"/>
      <c r="N40" s="102">
        <f t="shared" si="26"/>
        <v>0</v>
      </c>
      <c r="O40" s="103">
        <f t="shared" si="24"/>
        <v>0</v>
      </c>
      <c r="P40" s="104">
        <f t="shared" si="24"/>
        <v>0</v>
      </c>
      <c r="Q40" s="103">
        <f t="shared" si="24"/>
        <v>0</v>
      </c>
      <c r="R40" s="104">
        <f t="shared" si="24"/>
        <v>0</v>
      </c>
      <c r="S40" s="103">
        <f t="shared" si="24"/>
        <v>0</v>
      </c>
      <c r="T40" s="104">
        <f t="shared" si="24"/>
        <v>0</v>
      </c>
      <c r="U40" s="103">
        <f t="shared" si="24"/>
        <v>0</v>
      </c>
      <c r="V40" s="105">
        <f t="shared" si="27"/>
        <v>0</v>
      </c>
      <c r="W40" s="106">
        <f t="shared" si="28"/>
        <v>0</v>
      </c>
      <c r="X40" s="105">
        <f t="shared" si="29"/>
        <v>0</v>
      </c>
      <c r="Y40" s="106">
        <f t="shared" si="30"/>
        <v>0</v>
      </c>
      <c r="Z40" s="87">
        <f t="shared" si="31"/>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293">
        <v>45740</v>
      </c>
      <c r="C42" s="268"/>
      <c r="D42" s="268"/>
      <c r="E42" s="269"/>
      <c r="F42" s="270"/>
      <c r="G42" s="268"/>
      <c r="H42" s="268"/>
      <c r="I42" s="269"/>
      <c r="J42" s="270"/>
      <c r="K42" s="518">
        <f>Z42/24</f>
        <v>0</v>
      </c>
      <c r="L42" s="519"/>
      <c r="M42" s="384"/>
      <c r="N42" s="95">
        <f>IF(C42&lt;&gt;"",C42,0)</f>
        <v>0</v>
      </c>
      <c r="O42" s="96">
        <f t="shared" ref="O42:U48" si="32">IF(D42&lt;&gt;"",D42,0)</f>
        <v>0</v>
      </c>
      <c r="P42" s="97">
        <f t="shared" si="32"/>
        <v>0</v>
      </c>
      <c r="Q42" s="96">
        <f t="shared" si="32"/>
        <v>0</v>
      </c>
      <c r="R42" s="97">
        <f t="shared" si="32"/>
        <v>0</v>
      </c>
      <c r="S42" s="96">
        <f t="shared" si="32"/>
        <v>0</v>
      </c>
      <c r="T42" s="97">
        <f t="shared" si="32"/>
        <v>0</v>
      </c>
      <c r="U42" s="96">
        <f t="shared" si="32"/>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45741</v>
      </c>
      <c r="C43" s="268"/>
      <c r="D43" s="268"/>
      <c r="E43" s="269"/>
      <c r="F43" s="270"/>
      <c r="G43" s="268"/>
      <c r="H43" s="268"/>
      <c r="I43" s="269"/>
      <c r="J43" s="270"/>
      <c r="K43" s="453">
        <f t="shared" ref="K43:K48" si="33">Z43/24</f>
        <v>0</v>
      </c>
      <c r="L43" s="454"/>
      <c r="M43" s="384"/>
      <c r="N43" s="72">
        <f t="shared" ref="N43:N48" si="34">IF(C43&lt;&gt;"",C43,0)</f>
        <v>0</v>
      </c>
      <c r="O43" s="73">
        <f t="shared" si="32"/>
        <v>0</v>
      </c>
      <c r="P43" s="74">
        <f t="shared" si="32"/>
        <v>0</v>
      </c>
      <c r="Q43" s="73">
        <f t="shared" si="32"/>
        <v>0</v>
      </c>
      <c r="R43" s="74">
        <f t="shared" si="32"/>
        <v>0</v>
      </c>
      <c r="S43" s="73">
        <f t="shared" si="32"/>
        <v>0</v>
      </c>
      <c r="T43" s="74">
        <f t="shared" si="32"/>
        <v>0</v>
      </c>
      <c r="U43" s="73">
        <f t="shared" si="32"/>
        <v>0</v>
      </c>
      <c r="V43" s="75">
        <f t="shared" ref="V43:V48" si="35">TIMEVALUE(N43&amp;":"&amp;O43)*24</f>
        <v>0</v>
      </c>
      <c r="W43" s="76">
        <f t="shared" ref="W43:W48" si="36">TIMEVALUE(P43&amp;":"&amp;Q43)*24</f>
        <v>0</v>
      </c>
      <c r="X43" s="75">
        <f t="shared" ref="X43:X48" si="37">TIMEVALUE(R43&amp;":"&amp;S43)*24</f>
        <v>0</v>
      </c>
      <c r="Y43" s="76">
        <f t="shared" ref="Y43:Y48" si="38">TIMEVALUE(T43&amp;":"&amp;U43)*24</f>
        <v>0</v>
      </c>
      <c r="Z43" s="77">
        <f t="shared" ref="Z43:Z48" si="39">(W43-V43)+(Y43-X43)</f>
        <v>0</v>
      </c>
    </row>
    <row r="44" spans="1:26" ht="12.95" customHeight="1">
      <c r="A44" s="238" t="s">
        <v>55</v>
      </c>
      <c r="B44" s="293">
        <v>45742</v>
      </c>
      <c r="C44" s="268"/>
      <c r="D44" s="268"/>
      <c r="E44" s="269"/>
      <c r="F44" s="270"/>
      <c r="G44" s="268"/>
      <c r="H44" s="268"/>
      <c r="I44" s="269"/>
      <c r="J44" s="270"/>
      <c r="K44" s="453">
        <f t="shared" si="33"/>
        <v>0</v>
      </c>
      <c r="L44" s="454"/>
      <c r="M44" s="384"/>
      <c r="N44" s="72">
        <f t="shared" si="34"/>
        <v>0</v>
      </c>
      <c r="O44" s="73">
        <f t="shared" si="32"/>
        <v>0</v>
      </c>
      <c r="P44" s="74">
        <f t="shared" si="32"/>
        <v>0</v>
      </c>
      <c r="Q44" s="73">
        <f t="shared" si="32"/>
        <v>0</v>
      </c>
      <c r="R44" s="74">
        <f t="shared" si="32"/>
        <v>0</v>
      </c>
      <c r="S44" s="73">
        <f t="shared" si="32"/>
        <v>0</v>
      </c>
      <c r="T44" s="74">
        <f t="shared" si="32"/>
        <v>0</v>
      </c>
      <c r="U44" s="73">
        <f t="shared" si="32"/>
        <v>0</v>
      </c>
      <c r="V44" s="75">
        <f t="shared" si="35"/>
        <v>0</v>
      </c>
      <c r="W44" s="76">
        <f t="shared" si="36"/>
        <v>0</v>
      </c>
      <c r="X44" s="75">
        <f t="shared" si="37"/>
        <v>0</v>
      </c>
      <c r="Y44" s="76">
        <f t="shared" si="38"/>
        <v>0</v>
      </c>
      <c r="Z44" s="77">
        <f t="shared" si="39"/>
        <v>0</v>
      </c>
    </row>
    <row r="45" spans="1:26" ht="12.95" customHeight="1">
      <c r="A45" s="238" t="s">
        <v>51</v>
      </c>
      <c r="B45" s="293">
        <v>45743</v>
      </c>
      <c r="C45" s="268"/>
      <c r="D45" s="268"/>
      <c r="E45" s="269"/>
      <c r="F45" s="270"/>
      <c r="G45" s="268"/>
      <c r="H45" s="268"/>
      <c r="I45" s="269"/>
      <c r="J45" s="270"/>
      <c r="K45" s="453">
        <f t="shared" si="33"/>
        <v>0</v>
      </c>
      <c r="L45" s="454"/>
      <c r="M45" s="384"/>
      <c r="N45" s="72">
        <f t="shared" si="34"/>
        <v>0</v>
      </c>
      <c r="O45" s="73">
        <f t="shared" si="32"/>
        <v>0</v>
      </c>
      <c r="P45" s="74">
        <f t="shared" si="32"/>
        <v>0</v>
      </c>
      <c r="Q45" s="73">
        <f t="shared" si="32"/>
        <v>0</v>
      </c>
      <c r="R45" s="74">
        <f t="shared" si="32"/>
        <v>0</v>
      </c>
      <c r="S45" s="73">
        <f t="shared" si="32"/>
        <v>0</v>
      </c>
      <c r="T45" s="74">
        <f t="shared" si="32"/>
        <v>0</v>
      </c>
      <c r="U45" s="73">
        <f t="shared" si="32"/>
        <v>0</v>
      </c>
      <c r="V45" s="75">
        <f t="shared" si="35"/>
        <v>0</v>
      </c>
      <c r="W45" s="76">
        <f t="shared" si="36"/>
        <v>0</v>
      </c>
      <c r="X45" s="75">
        <f t="shared" si="37"/>
        <v>0</v>
      </c>
      <c r="Y45" s="76">
        <f t="shared" si="38"/>
        <v>0</v>
      </c>
      <c r="Z45" s="77">
        <f t="shared" si="39"/>
        <v>0</v>
      </c>
    </row>
    <row r="46" spans="1:26" ht="12.95" customHeight="1">
      <c r="A46" s="240" t="s">
        <v>10</v>
      </c>
      <c r="B46" s="293">
        <v>45744</v>
      </c>
      <c r="C46" s="241"/>
      <c r="D46" s="241"/>
      <c r="E46" s="242"/>
      <c r="F46" s="244"/>
      <c r="G46" s="241"/>
      <c r="H46" s="241"/>
      <c r="I46" s="242"/>
      <c r="J46" s="244"/>
      <c r="K46" s="453">
        <f t="shared" si="33"/>
        <v>0</v>
      </c>
      <c r="L46" s="454"/>
      <c r="M46" s="385"/>
      <c r="N46" s="72">
        <f t="shared" si="34"/>
        <v>0</v>
      </c>
      <c r="O46" s="73">
        <f t="shared" si="32"/>
        <v>0</v>
      </c>
      <c r="P46" s="74">
        <f t="shared" si="32"/>
        <v>0</v>
      </c>
      <c r="Q46" s="73">
        <f t="shared" si="32"/>
        <v>0</v>
      </c>
      <c r="R46" s="74">
        <f t="shared" si="32"/>
        <v>0</v>
      </c>
      <c r="S46" s="73">
        <f t="shared" si="32"/>
        <v>0</v>
      </c>
      <c r="T46" s="74">
        <f t="shared" si="32"/>
        <v>0</v>
      </c>
      <c r="U46" s="73">
        <f t="shared" si="32"/>
        <v>0</v>
      </c>
      <c r="V46" s="75">
        <f t="shared" si="35"/>
        <v>0</v>
      </c>
      <c r="W46" s="76">
        <f t="shared" si="36"/>
        <v>0</v>
      </c>
      <c r="X46" s="75">
        <f t="shared" si="37"/>
        <v>0</v>
      </c>
      <c r="Y46" s="76">
        <f t="shared" si="38"/>
        <v>0</v>
      </c>
      <c r="Z46" s="77">
        <f t="shared" si="39"/>
        <v>0</v>
      </c>
    </row>
    <row r="47" spans="1:26" ht="12.95" customHeight="1">
      <c r="A47" s="246" t="s">
        <v>13</v>
      </c>
      <c r="B47" s="310">
        <v>45745</v>
      </c>
      <c r="C47" s="248"/>
      <c r="D47" s="249"/>
      <c r="E47" s="250"/>
      <c r="F47" s="249"/>
      <c r="G47" s="250"/>
      <c r="H47" s="249"/>
      <c r="I47" s="250"/>
      <c r="J47" s="251"/>
      <c r="K47" s="520">
        <f t="shared" si="33"/>
        <v>0</v>
      </c>
      <c r="L47" s="521"/>
      <c r="M47" s="388"/>
      <c r="N47" s="72">
        <f t="shared" si="34"/>
        <v>0</v>
      </c>
      <c r="O47" s="73">
        <f t="shared" si="32"/>
        <v>0</v>
      </c>
      <c r="P47" s="74">
        <f t="shared" si="32"/>
        <v>0</v>
      </c>
      <c r="Q47" s="73">
        <f t="shared" si="32"/>
        <v>0</v>
      </c>
      <c r="R47" s="74">
        <f t="shared" si="32"/>
        <v>0</v>
      </c>
      <c r="S47" s="73">
        <f t="shared" si="32"/>
        <v>0</v>
      </c>
      <c r="T47" s="74">
        <f t="shared" si="32"/>
        <v>0</v>
      </c>
      <c r="U47" s="73">
        <f t="shared" si="32"/>
        <v>0</v>
      </c>
      <c r="V47" s="75">
        <f t="shared" si="35"/>
        <v>0</v>
      </c>
      <c r="W47" s="76">
        <f t="shared" si="36"/>
        <v>0</v>
      </c>
      <c r="X47" s="75">
        <f t="shared" si="37"/>
        <v>0</v>
      </c>
      <c r="Y47" s="76">
        <f t="shared" si="38"/>
        <v>0</v>
      </c>
      <c r="Z47" s="77">
        <f t="shared" si="39"/>
        <v>0</v>
      </c>
    </row>
    <row r="48" spans="1:26" ht="12.95" customHeight="1">
      <c r="A48" s="246" t="s">
        <v>56</v>
      </c>
      <c r="B48" s="432">
        <v>45746</v>
      </c>
      <c r="C48" s="248"/>
      <c r="D48" s="249"/>
      <c r="E48" s="250"/>
      <c r="F48" s="249"/>
      <c r="G48" s="250"/>
      <c r="H48" s="249"/>
      <c r="I48" s="250"/>
      <c r="J48" s="251"/>
      <c r="K48" s="520">
        <f t="shared" si="33"/>
        <v>0</v>
      </c>
      <c r="L48" s="521"/>
      <c r="M48" s="388"/>
      <c r="N48" s="74">
        <f t="shared" si="34"/>
        <v>0</v>
      </c>
      <c r="O48" s="73">
        <f t="shared" si="32"/>
        <v>0</v>
      </c>
      <c r="P48" s="74">
        <f t="shared" si="32"/>
        <v>0</v>
      </c>
      <c r="Q48" s="73">
        <f t="shared" si="32"/>
        <v>0</v>
      </c>
      <c r="R48" s="74">
        <f t="shared" si="32"/>
        <v>0</v>
      </c>
      <c r="S48" s="73">
        <f t="shared" si="32"/>
        <v>0</v>
      </c>
      <c r="T48" s="74">
        <f t="shared" si="32"/>
        <v>0</v>
      </c>
      <c r="U48" s="73">
        <f t="shared" si="32"/>
        <v>0</v>
      </c>
      <c r="V48" s="75">
        <f t="shared" si="35"/>
        <v>0</v>
      </c>
      <c r="W48" s="76">
        <f t="shared" si="36"/>
        <v>0</v>
      </c>
      <c r="X48" s="75">
        <f t="shared" si="37"/>
        <v>0</v>
      </c>
      <c r="Y48" s="439">
        <f t="shared" si="38"/>
        <v>0</v>
      </c>
      <c r="Z48" s="77">
        <f t="shared" si="39"/>
        <v>0</v>
      </c>
    </row>
    <row r="49" spans="1:26" ht="12.95" customHeight="1">
      <c r="A49" s="433" t="s">
        <v>6</v>
      </c>
      <c r="B49" s="434">
        <v>45747</v>
      </c>
      <c r="C49" s="435"/>
      <c r="D49" s="435"/>
      <c r="E49" s="436"/>
      <c r="F49" s="437"/>
      <c r="G49" s="435"/>
      <c r="H49" s="435"/>
      <c r="I49" s="436"/>
      <c r="J49" s="437"/>
      <c r="K49" s="547">
        <f t="shared" ref="K49" si="40">Z49/24</f>
        <v>0</v>
      </c>
      <c r="L49" s="548"/>
      <c r="M49" s="438"/>
      <c r="N49" s="104">
        <f t="shared" ref="N49" si="41">IF(C49&lt;&gt;"",C49,0)</f>
        <v>0</v>
      </c>
      <c r="O49" s="103">
        <f t="shared" ref="O49" si="42">IF(D49&lt;&gt;"",D49,0)</f>
        <v>0</v>
      </c>
      <c r="P49" s="104">
        <f t="shared" ref="P49" si="43">IF(E49&lt;&gt;"",E49,0)</f>
        <v>0</v>
      </c>
      <c r="Q49" s="103">
        <f t="shared" ref="Q49" si="44">IF(F49&lt;&gt;"",F49,0)</f>
        <v>0</v>
      </c>
      <c r="R49" s="104">
        <f t="shared" ref="R49" si="45">IF(G49&lt;&gt;"",G49,0)</f>
        <v>0</v>
      </c>
      <c r="S49" s="103">
        <f t="shared" ref="S49" si="46">IF(H49&lt;&gt;"",H49,0)</f>
        <v>0</v>
      </c>
      <c r="T49" s="104">
        <f t="shared" ref="T49" si="47">IF(I49&lt;&gt;"",I49,0)</f>
        <v>0</v>
      </c>
      <c r="U49" s="103">
        <f t="shared" ref="U49" si="48">IF(J49&lt;&gt;"",J49,0)</f>
        <v>0</v>
      </c>
      <c r="V49" s="105">
        <f t="shared" ref="V49" si="49">TIMEVALUE(N49&amp;":"&amp;O49)*24</f>
        <v>0</v>
      </c>
      <c r="W49" s="106">
        <f t="shared" ref="W49" si="50">TIMEVALUE(P49&amp;":"&amp;Q49)*24</f>
        <v>0</v>
      </c>
      <c r="X49" s="105">
        <f t="shared" ref="X49" si="51">TIMEVALUE(R49&amp;":"&amp;S49)*24</f>
        <v>0</v>
      </c>
      <c r="Y49" s="440">
        <f t="shared" ref="Y49" si="52">TIMEVALUE(T49&amp;":"&amp;U49)*24</f>
        <v>0</v>
      </c>
      <c r="Z49" s="441">
        <f t="shared" ref="Z49" si="53">(W49-V49)+(Y49-X49)</f>
        <v>0</v>
      </c>
    </row>
    <row r="50" spans="1:26" ht="12.95" customHeight="1" thickBot="1">
      <c r="A50" s="260"/>
      <c r="B50" s="261"/>
      <c r="C50" s="262"/>
      <c r="D50" s="262"/>
      <c r="E50" s="262"/>
      <c r="F50" s="262"/>
      <c r="G50" s="263"/>
      <c r="H50" s="264"/>
      <c r="I50" s="265" t="s">
        <v>57</v>
      </c>
      <c r="J50" s="266"/>
      <c r="K50" s="510" t="str">
        <f>IF(X50&gt;19,"&gt; 19 h",IF(X50&lt;0,TEXT(ABS(X50/24),"-[h]:mm"),TEXT(ABS(X50/24),"[h]:mm")))</f>
        <v>0:00</v>
      </c>
      <c r="L50" s="511"/>
      <c r="M50" s="267"/>
      <c r="N50" s="88" t="s">
        <v>19</v>
      </c>
      <c r="O50" s="89"/>
      <c r="P50" s="89"/>
      <c r="Q50" s="89"/>
      <c r="R50" s="90"/>
      <c r="S50" s="91"/>
      <c r="T50" s="91"/>
      <c r="U50" s="92"/>
      <c r="V50" s="93"/>
      <c r="W50" s="94" t="s">
        <v>11</v>
      </c>
      <c r="X50" s="474">
        <f>Z42+Z43+Z44+Z45+Z46+Z47+Z48+Z49</f>
        <v>0</v>
      </c>
      <c r="Y50" s="475"/>
      <c r="Z50" s="91"/>
    </row>
    <row r="51" spans="1:26" ht="14.25" customHeight="1">
      <c r="A51" s="276"/>
      <c r="B51" s="277"/>
      <c r="C51" s="278"/>
      <c r="D51" s="278"/>
      <c r="E51" s="278"/>
      <c r="F51" s="278"/>
      <c r="G51" s="279"/>
      <c r="H51" s="280" t="s">
        <v>58</v>
      </c>
      <c r="I51" s="279"/>
      <c r="J51" s="280"/>
      <c r="K51" s="512" t="str">
        <f>IF(X51&lt;&gt;V2,"&lt;&gt; AV-Std.",IF(X51&lt;0,TEXT(ABS(X51/24),"-[h]:mm"),TEXT(ABS(X51/24),"[h]:mm")))</f>
        <v>0:00</v>
      </c>
      <c r="L51" s="513"/>
      <c r="M51" s="281"/>
      <c r="N51" s="108"/>
      <c r="O51" s="108"/>
      <c r="P51" s="91"/>
      <c r="Q51" s="109">
        <f>N51+O51</f>
        <v>0</v>
      </c>
      <c r="R51" s="91"/>
      <c r="S51" s="91"/>
      <c r="T51" s="91"/>
      <c r="U51" s="110"/>
      <c r="V51" s="110"/>
      <c r="W51" s="111" t="s">
        <v>12</v>
      </c>
      <c r="X51" s="506">
        <f>X17+X25+X33+X41+X50</f>
        <v>0</v>
      </c>
      <c r="Y51" s="507"/>
      <c r="Z51" s="91"/>
    </row>
    <row r="52" spans="1:26" ht="8.1" customHeight="1">
      <c r="A52" s="282"/>
      <c r="B52" s="283"/>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8" t="s">
        <v>59</v>
      </c>
      <c r="B53" s="283"/>
      <c r="C53" s="284"/>
      <c r="D53" s="284"/>
      <c r="E53" s="284"/>
      <c r="F53" s="284"/>
      <c r="G53" s="285"/>
      <c r="H53" s="286"/>
      <c r="I53" s="285"/>
      <c r="J53" s="286"/>
      <c r="K53" s="287"/>
      <c r="L53" s="287"/>
      <c r="M53" s="211"/>
      <c r="N53" s="108"/>
      <c r="O53" s="108"/>
      <c r="P53" s="91"/>
      <c r="Q53" s="127"/>
      <c r="R53" s="91"/>
      <c r="S53" s="91"/>
      <c r="T53" s="91"/>
      <c r="U53" s="128"/>
      <c r="V53" s="128"/>
      <c r="W53" s="129"/>
      <c r="X53" s="130"/>
      <c r="Y53" s="130"/>
      <c r="Z53" s="91"/>
    </row>
    <row r="54" spans="1:26" ht="12" customHeight="1">
      <c r="A54" s="282"/>
      <c r="B54" s="283"/>
      <c r="C54" s="284"/>
      <c r="D54" s="284"/>
      <c r="E54" s="284"/>
      <c r="F54" s="284"/>
      <c r="G54" s="285"/>
      <c r="H54" s="286"/>
      <c r="I54" s="285"/>
      <c r="J54" s="286"/>
      <c r="K54" s="287"/>
      <c r="L54" s="287"/>
      <c r="M54" s="211"/>
      <c r="N54" s="108"/>
      <c r="O54" s="108"/>
      <c r="P54" s="91"/>
      <c r="Q54" s="127"/>
      <c r="R54" s="91"/>
      <c r="S54" s="91"/>
      <c r="T54" s="91"/>
      <c r="U54" s="128"/>
      <c r="V54" s="128"/>
      <c r="W54" s="129"/>
      <c r="X54" s="130"/>
      <c r="Y54" s="130"/>
      <c r="Z54" s="91"/>
    </row>
    <row r="55" spans="1:26" ht="12" customHeight="1">
      <c r="A55" s="289"/>
      <c r="B55" s="289"/>
      <c r="C55" s="289"/>
      <c r="D55" s="289"/>
      <c r="E55" s="289"/>
      <c r="F55" s="289"/>
      <c r="G55" s="289"/>
      <c r="H55" s="289"/>
      <c r="I55" s="289"/>
      <c r="J55" s="289"/>
      <c r="K55" s="290"/>
      <c r="L55" s="289"/>
      <c r="M55" s="289"/>
      <c r="N55" s="113"/>
      <c r="O55" s="113"/>
      <c r="P55" s="113"/>
      <c r="Q55" s="113"/>
      <c r="R55" s="113"/>
      <c r="S55" s="113"/>
      <c r="T55" s="113"/>
      <c r="U55" s="113"/>
      <c r="V55" s="113"/>
      <c r="W55" s="113"/>
      <c r="X55" s="113"/>
      <c r="Y55" s="113"/>
      <c r="Z55" s="49"/>
    </row>
    <row r="56" spans="1:26" ht="7.5" customHeight="1">
      <c r="A56" s="291"/>
      <c r="B56" s="291"/>
      <c r="C56" s="292"/>
      <c r="D56" s="289"/>
      <c r="E56" s="289"/>
      <c r="F56" s="289"/>
      <c r="G56" s="291"/>
      <c r="H56" s="291"/>
      <c r="I56" s="291"/>
      <c r="J56" s="291"/>
      <c r="K56" s="290"/>
      <c r="L56" s="289"/>
      <c r="M56" s="291"/>
      <c r="N56" s="113"/>
      <c r="O56" s="113"/>
      <c r="P56" s="113"/>
      <c r="Q56" s="113"/>
      <c r="R56" s="113"/>
      <c r="S56" s="113"/>
      <c r="T56" s="113"/>
      <c r="U56" s="113"/>
      <c r="V56" s="113"/>
      <c r="W56" s="113"/>
      <c r="X56" s="113"/>
      <c r="Y56" s="113"/>
      <c r="Z56" s="49"/>
    </row>
    <row r="57" spans="1:26" ht="12" customHeight="1">
      <c r="A57" s="290" t="s">
        <v>60</v>
      </c>
      <c r="B57" s="289"/>
      <c r="C57" s="289"/>
      <c r="D57" s="529" t="s">
        <v>49</v>
      </c>
      <c r="E57" s="529"/>
      <c r="F57" s="289"/>
      <c r="G57" s="290" t="s">
        <v>62</v>
      </c>
      <c r="H57" s="290"/>
      <c r="I57" s="289"/>
      <c r="J57" s="289"/>
      <c r="K57" s="290"/>
      <c r="L57" s="289"/>
      <c r="M57" s="290" t="s">
        <v>64</v>
      </c>
      <c r="N57" s="113"/>
      <c r="O57" s="113"/>
      <c r="P57" s="113"/>
      <c r="Q57" s="113"/>
      <c r="R57" s="120"/>
      <c r="S57" s="120"/>
      <c r="T57" s="113"/>
      <c r="U57" s="113"/>
      <c r="V57" s="113"/>
      <c r="W57" s="113"/>
      <c r="X57" s="113"/>
      <c r="Y57" s="113"/>
      <c r="Z57" s="49"/>
    </row>
    <row r="58" spans="1:26" ht="12" customHeight="1">
      <c r="A58" s="290" t="s">
        <v>61</v>
      </c>
      <c r="B58" s="289"/>
      <c r="C58" s="289"/>
      <c r="D58" s="289"/>
      <c r="E58" s="289"/>
      <c r="F58" s="289"/>
      <c r="G58" s="290" t="s">
        <v>63</v>
      </c>
      <c r="H58" s="289"/>
      <c r="I58" s="289"/>
      <c r="J58" s="289"/>
      <c r="K58" s="290"/>
      <c r="L58" s="289"/>
      <c r="M58" s="290"/>
      <c r="N58" s="113"/>
      <c r="O58" s="113"/>
      <c r="P58" s="113"/>
      <c r="Q58" s="113"/>
      <c r="R58" s="113"/>
      <c r="S58" s="113"/>
      <c r="T58" s="113"/>
      <c r="U58" s="113"/>
      <c r="V58" s="113"/>
      <c r="W58" s="113"/>
      <c r="X58" s="113"/>
      <c r="Y58" s="113"/>
      <c r="Z58" s="49"/>
    </row>
    <row r="59" spans="1:26" ht="9.75" customHeight="1">
      <c r="A59" s="115"/>
      <c r="B59" s="116"/>
      <c r="C59" s="112"/>
      <c r="D59" s="112"/>
      <c r="E59" s="112"/>
      <c r="F59" s="112"/>
      <c r="G59" s="112"/>
      <c r="H59" s="112"/>
      <c r="I59" s="112"/>
      <c r="J59" s="112"/>
      <c r="K59" s="113"/>
      <c r="L59" s="112"/>
      <c r="M59" s="112"/>
      <c r="N59" s="113"/>
      <c r="O59" s="113"/>
      <c r="P59" s="113"/>
      <c r="Q59" s="113"/>
      <c r="R59" s="113"/>
      <c r="S59" s="113"/>
      <c r="T59" s="113"/>
      <c r="U59" s="113"/>
      <c r="V59" s="113"/>
      <c r="W59" s="113"/>
      <c r="X59" s="113"/>
      <c r="Y59" s="113"/>
      <c r="Z59" s="49"/>
    </row>
    <row r="60" spans="1:26" ht="9.75" customHeight="1">
      <c r="A60" s="117"/>
      <c r="B60" s="118"/>
      <c r="C60" s="112"/>
      <c r="D60" s="112"/>
      <c r="E60" s="112"/>
      <c r="F60" s="112"/>
      <c r="G60" s="112"/>
      <c r="H60" s="112"/>
      <c r="I60" s="112"/>
      <c r="J60" s="112"/>
      <c r="K60" s="113"/>
      <c r="L60" s="112"/>
      <c r="M60" s="112"/>
      <c r="N60" s="113"/>
      <c r="O60" s="113"/>
      <c r="P60" s="113"/>
      <c r="Q60" s="113"/>
      <c r="R60" s="113"/>
      <c r="S60" s="113"/>
      <c r="T60" s="113"/>
      <c r="U60" s="113"/>
      <c r="V60" s="113"/>
      <c r="W60" s="113"/>
      <c r="X60" s="113"/>
      <c r="Y60" s="113"/>
      <c r="Z60" s="49"/>
    </row>
  </sheetData>
  <sheetProtection algorithmName="SHA-512" hashValue="OOZy1wDloDYOGz77RK2LoYLzgGjM5szcmz8lhKLtPXJSbrsIh2EHiLpePBWqxdhyoALu+pQg6o53Q8cwl2adDg==" saltValue="/acVY2MSHo8zpCJKUHoRkQ==" spinCount="100000" sheet="1" objects="1" scenarios="1"/>
  <mergeCells count="61">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7:E57"/>
    <mergeCell ref="K48:L48"/>
    <mergeCell ref="K38:L38"/>
    <mergeCell ref="K39:L39"/>
    <mergeCell ref="K40:L40"/>
    <mergeCell ref="K41:L41"/>
    <mergeCell ref="K43:L43"/>
    <mergeCell ref="K44:L44"/>
    <mergeCell ref="K45:L45"/>
    <mergeCell ref="K46:L46"/>
    <mergeCell ref="K47:L47"/>
    <mergeCell ref="K42:L42"/>
    <mergeCell ref="K49:L49"/>
    <mergeCell ref="A1:M1"/>
    <mergeCell ref="K50:L50"/>
    <mergeCell ref="X50:Y50"/>
    <mergeCell ref="K51:L51"/>
    <mergeCell ref="X51:Y51"/>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50:L52">
    <cfRule type="expression" dxfId="355" priority="254" stopIfTrue="1">
      <formula>X17&lt;0</formula>
    </cfRule>
  </conditionalFormatting>
  <conditionalFormatting sqref="R57:S57">
    <cfRule type="expression" dxfId="354" priority="253" stopIfTrue="1">
      <formula>AE57&lt;0</formula>
    </cfRule>
  </conditionalFormatting>
  <conditionalFormatting sqref="K53:L54">
    <cfRule type="expression" dxfId="353" priority="49" stopIfTrue="1">
      <formula>X53&lt;0</formula>
    </cfRule>
  </conditionalFormatting>
  <conditionalFormatting sqref="K13:L16">
    <cfRule type="expression" dxfId="352" priority="40">
      <formula>AND(Z13&gt;6,X13-W13&lt;0.5)</formula>
    </cfRule>
    <cfRule type="cellIs" dxfId="351" priority="42" operator="greaterThan">
      <formula>0.416666666666667</formula>
    </cfRule>
  </conditionalFormatting>
  <conditionalFormatting sqref="K13:L16">
    <cfRule type="expression" dxfId="350" priority="41">
      <formula>AND(Z13&gt;9,X13-W13&lt;0.75)</formula>
    </cfRule>
  </conditionalFormatting>
  <conditionalFormatting sqref="K12:L12">
    <cfRule type="expression" dxfId="349" priority="37">
      <formula>AND(Z12&gt;6,X12-W12&lt;0.5)</formula>
    </cfRule>
    <cfRule type="cellIs" dxfId="348" priority="39" operator="greaterThan">
      <formula>0.416666666666667</formula>
    </cfRule>
  </conditionalFormatting>
  <conditionalFormatting sqref="K12:L12">
    <cfRule type="expression" dxfId="347" priority="38">
      <formula>AND(Z12&gt;9,X12-W12&lt;0.75)</formula>
    </cfRule>
  </conditionalFormatting>
  <conditionalFormatting sqref="K11:L11">
    <cfRule type="expression" dxfId="346" priority="34">
      <formula>AND(Z11&gt;6,X11-W11&lt;0.5)</formula>
    </cfRule>
    <cfRule type="cellIs" dxfId="345" priority="36" operator="greaterThan">
      <formula>0.416666666666667</formula>
    </cfRule>
  </conditionalFormatting>
  <conditionalFormatting sqref="K11:L11">
    <cfRule type="expression" dxfId="344" priority="35">
      <formula>AND(Z11&gt;9,X11-W11&lt;0.75)</formula>
    </cfRule>
  </conditionalFormatting>
  <conditionalFormatting sqref="K18:L18">
    <cfRule type="expression" dxfId="343" priority="31">
      <formula>AND(Z18&gt;6,X18-W18&lt;0.5)</formula>
    </cfRule>
    <cfRule type="cellIs" dxfId="342" priority="33" operator="greaterThan">
      <formula>0.416666666666667</formula>
    </cfRule>
  </conditionalFormatting>
  <conditionalFormatting sqref="K18:L18">
    <cfRule type="expression" dxfId="341" priority="32">
      <formula>AND(Z18&gt;9,X18-W18&lt;0.75)</formula>
    </cfRule>
  </conditionalFormatting>
  <conditionalFormatting sqref="K19:L24">
    <cfRule type="expression" dxfId="340" priority="28">
      <formula>AND(Z19&gt;6,X19-W19&lt;0.5)</formula>
    </cfRule>
    <cfRule type="cellIs" dxfId="339" priority="30" operator="greaterThan">
      <formula>0.416666666666667</formula>
    </cfRule>
  </conditionalFormatting>
  <conditionalFormatting sqref="K19:L24">
    <cfRule type="expression" dxfId="338" priority="29">
      <formula>AND(Z19&gt;9,X19-W19&lt;0.75)</formula>
    </cfRule>
  </conditionalFormatting>
  <conditionalFormatting sqref="K26:L26">
    <cfRule type="expression" dxfId="337" priority="25">
      <formula>AND(Z26&gt;6,X26-W26&lt;0.5)</formula>
    </cfRule>
    <cfRule type="cellIs" dxfId="336" priority="27" operator="greaterThan">
      <formula>0.416666666666667</formula>
    </cfRule>
  </conditionalFormatting>
  <conditionalFormatting sqref="K26:L26">
    <cfRule type="expression" dxfId="335" priority="26">
      <formula>AND(Z26&gt;9,X26-W26&lt;0.75)</formula>
    </cfRule>
  </conditionalFormatting>
  <conditionalFormatting sqref="K27:L32">
    <cfRule type="expression" dxfId="334" priority="22">
      <formula>AND(Z27&gt;6,X27-W27&lt;0.5)</formula>
    </cfRule>
    <cfRule type="cellIs" dxfId="333" priority="24" operator="greaterThan">
      <formula>0.416666666666667</formula>
    </cfRule>
  </conditionalFormatting>
  <conditionalFormatting sqref="K27:L32">
    <cfRule type="expression" dxfId="332" priority="23">
      <formula>AND(Z27&gt;9,X27-W27&lt;0.75)</formula>
    </cfRule>
  </conditionalFormatting>
  <conditionalFormatting sqref="K34:L34">
    <cfRule type="expression" dxfId="331" priority="19">
      <formula>AND(Z34&gt;6,X34-W34&lt;0.5)</formula>
    </cfRule>
    <cfRule type="cellIs" dxfId="330" priority="21" operator="greaterThan">
      <formula>0.416666666666667</formula>
    </cfRule>
  </conditionalFormatting>
  <conditionalFormatting sqref="K34:L34">
    <cfRule type="expression" dxfId="329" priority="20">
      <formula>AND(Z34&gt;9,X34-W34&lt;0.75)</formula>
    </cfRule>
  </conditionalFormatting>
  <conditionalFormatting sqref="K35:L40">
    <cfRule type="expression" dxfId="328" priority="16">
      <formula>AND(Z35&gt;6,X35-W35&lt;0.5)</formula>
    </cfRule>
    <cfRule type="cellIs" dxfId="327" priority="18" operator="greaterThan">
      <formula>0.416666666666667</formula>
    </cfRule>
  </conditionalFormatting>
  <conditionalFormatting sqref="K35:L40">
    <cfRule type="expression" dxfId="326" priority="17">
      <formula>AND(Z35&gt;9,X35-W35&lt;0.75)</formula>
    </cfRule>
  </conditionalFormatting>
  <conditionalFormatting sqref="K42:L42">
    <cfRule type="expression" dxfId="325" priority="13">
      <formula>AND(Z42&gt;6,X42-W42&lt;0.5)</formula>
    </cfRule>
    <cfRule type="cellIs" dxfId="324" priority="15" operator="greaterThan">
      <formula>0.416666666666667</formula>
    </cfRule>
  </conditionalFormatting>
  <conditionalFormatting sqref="K42:L42">
    <cfRule type="expression" dxfId="323" priority="14">
      <formula>AND(Z42&gt;9,X42-W42&lt;0.75)</formula>
    </cfRule>
  </conditionalFormatting>
  <conditionalFormatting sqref="K43:L48">
    <cfRule type="expression" dxfId="322" priority="10">
      <formula>AND(Z43&gt;6,X43-W43&lt;0.5)</formula>
    </cfRule>
    <cfRule type="cellIs" dxfId="321" priority="12" operator="greaterThan">
      <formula>0.416666666666667</formula>
    </cfRule>
  </conditionalFormatting>
  <conditionalFormatting sqref="K43:L48">
    <cfRule type="expression" dxfId="320" priority="11">
      <formula>AND(Z43&gt;9,X43-W43&lt;0.75)</formula>
    </cfRule>
  </conditionalFormatting>
  <conditionalFormatting sqref="K49:L49">
    <cfRule type="expression" dxfId="319" priority="4">
      <formula>AND(Z49&gt;6,X49-W49&lt;0.5)</formula>
    </cfRule>
    <cfRule type="cellIs" dxfId="318" priority="6" operator="greaterThan">
      <formula>0.416666666666667</formula>
    </cfRule>
  </conditionalFormatting>
  <conditionalFormatting sqref="K49:L49">
    <cfRule type="expression" dxfId="317" priority="5">
      <formula>AND(Z49&gt;9,X49-W49&lt;0.75)</formula>
    </cfRule>
  </conditionalFormatting>
  <conditionalFormatting sqref="K10:L10">
    <cfRule type="expression" dxfId="316" priority="1">
      <formula>AND(Z10&gt;6,X10-W10&lt;0.5)</formula>
    </cfRule>
    <cfRule type="cellIs" dxfId="315" priority="3" operator="greaterThan">
      <formula>0.416666666666667</formula>
    </cfRule>
  </conditionalFormatting>
  <conditionalFormatting sqref="K10:L10">
    <cfRule type="expression" dxfId="314" priority="2">
      <formula>AND(Z10&gt;9,X10-W10&lt;0.75)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AA59"/>
  <sheetViews>
    <sheetView showZeros="0" workbookViewId="0">
      <selection activeCell="C3" sqref="C3:F3"/>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294" t="s">
        <v>39</v>
      </c>
      <c r="B2" s="295"/>
      <c r="C2" s="482">
        <f>March!C2</f>
        <v>0</v>
      </c>
      <c r="D2" s="483"/>
      <c r="E2" s="483"/>
      <c r="F2" s="484"/>
      <c r="G2" s="545" t="s">
        <v>40</v>
      </c>
      <c r="H2" s="546"/>
      <c r="I2" s="487" t="s">
        <v>20</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294" t="s">
        <v>42</v>
      </c>
      <c r="B3" s="296"/>
      <c r="C3" s="489">
        <f>March!C3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97" t="s">
        <v>45</v>
      </c>
      <c r="B4" s="204"/>
      <c r="C4" s="489"/>
      <c r="D4" s="524"/>
      <c r="E4" s="298"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97" t="s">
        <v>46</v>
      </c>
      <c r="B5" s="195"/>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99" t="s">
        <v>47</v>
      </c>
      <c r="B6" s="300"/>
      <c r="C6" s="214"/>
      <c r="D6" s="404" t="s">
        <v>6</v>
      </c>
      <c r="E6" s="404" t="s">
        <v>7</v>
      </c>
      <c r="F6" s="404" t="s">
        <v>8</v>
      </c>
      <c r="G6" s="404" t="s">
        <v>9</v>
      </c>
      <c r="H6" s="404" t="s">
        <v>10</v>
      </c>
      <c r="I6" s="211"/>
      <c r="J6" s="200"/>
      <c r="K6" s="200"/>
      <c r="L6" s="200"/>
      <c r="M6" s="326"/>
      <c r="N6" s="48"/>
      <c r="O6" s="48"/>
      <c r="P6" s="48"/>
      <c r="Q6" s="48"/>
      <c r="R6" s="48"/>
      <c r="S6" s="48"/>
      <c r="T6" s="50"/>
      <c r="U6" s="50"/>
      <c r="V6" s="48"/>
      <c r="W6" s="48"/>
      <c r="X6" s="48"/>
      <c r="Y6" s="48"/>
      <c r="Z6" s="49"/>
    </row>
    <row r="7" spans="1:26" ht="12.95" customHeight="1">
      <c r="A7" s="216" t="s">
        <v>48</v>
      </c>
      <c r="B7" s="217" t="s">
        <v>49</v>
      </c>
      <c r="C7" s="405" t="s">
        <v>65</v>
      </c>
      <c r="D7" s="406"/>
      <c r="E7" s="406"/>
      <c r="F7" s="407"/>
      <c r="G7" s="551" t="s">
        <v>66</v>
      </c>
      <c r="H7" s="552"/>
      <c r="I7" s="552"/>
      <c r="J7" s="553"/>
      <c r="K7" s="218"/>
      <c r="L7" s="221"/>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29"/>
      <c r="B9" s="230"/>
      <c r="C9" s="231" t="s">
        <v>69</v>
      </c>
      <c r="D9" s="232" t="s">
        <v>44</v>
      </c>
      <c r="E9" s="231" t="s">
        <v>69</v>
      </c>
      <c r="F9" s="232" t="s">
        <v>44</v>
      </c>
      <c r="G9" s="231" t="s">
        <v>69</v>
      </c>
      <c r="H9" s="232" t="s">
        <v>44</v>
      </c>
      <c r="I9" s="231" t="s">
        <v>69</v>
      </c>
      <c r="J9" s="232" t="s">
        <v>44</v>
      </c>
      <c r="K9" s="233" t="s">
        <v>43</v>
      </c>
      <c r="L9" s="234"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293"/>
      <c r="C10" s="312"/>
      <c r="D10" s="312"/>
      <c r="E10" s="313"/>
      <c r="F10" s="312"/>
      <c r="G10" s="313"/>
      <c r="H10" s="314"/>
      <c r="I10" s="313"/>
      <c r="J10" s="315"/>
      <c r="K10" s="518">
        <f t="shared" ref="K10" si="0">Z10/24</f>
        <v>0</v>
      </c>
      <c r="L10" s="519"/>
      <c r="M10" s="237"/>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293">
        <v>45748</v>
      </c>
      <c r="C11" s="268"/>
      <c r="D11" s="268"/>
      <c r="E11" s="269"/>
      <c r="F11" s="268"/>
      <c r="G11" s="269"/>
      <c r="H11" s="316"/>
      <c r="I11" s="269"/>
      <c r="J11" s="270"/>
      <c r="K11" s="453">
        <f t="shared" ref="K11:K16" si="3">Z11/24</f>
        <v>0</v>
      </c>
      <c r="L11" s="454"/>
      <c r="M11" s="385"/>
      <c r="N11" s="72">
        <f t="shared" ref="N11:N16" si="4">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5">TIMEVALUE(P11&amp;":"&amp;Q11)*24</f>
        <v>0</v>
      </c>
      <c r="X11" s="75">
        <f t="shared" ref="X11:X16" si="6">TIMEVALUE(R11&amp;":"&amp;S11)*24</f>
        <v>0</v>
      </c>
      <c r="Y11" s="76">
        <f t="shared" ref="Y11:Y16" si="7">TIMEVALUE(T11&amp;":"&amp;U11)*24</f>
        <v>0</v>
      </c>
      <c r="Z11" s="77">
        <f t="shared" ref="Z11:Z16" si="8">(W11-V11)+(Y11-X11)</f>
        <v>0</v>
      </c>
    </row>
    <row r="12" spans="1:26" ht="12.95" customHeight="1">
      <c r="A12" s="238" t="s">
        <v>55</v>
      </c>
      <c r="B12" s="293">
        <v>45749</v>
      </c>
      <c r="C12" s="268"/>
      <c r="D12" s="268"/>
      <c r="E12" s="269"/>
      <c r="F12" s="268"/>
      <c r="G12" s="269"/>
      <c r="H12" s="316"/>
      <c r="I12" s="269"/>
      <c r="J12" s="270"/>
      <c r="K12" s="453">
        <f t="shared" si="3"/>
        <v>0</v>
      </c>
      <c r="L12" s="454"/>
      <c r="M12" s="385"/>
      <c r="N12" s="72">
        <f t="shared" si="4"/>
        <v>0</v>
      </c>
      <c r="O12" s="73">
        <f t="shared" si="1"/>
        <v>0</v>
      </c>
      <c r="P12" s="74">
        <f t="shared" si="1"/>
        <v>0</v>
      </c>
      <c r="Q12" s="73">
        <f t="shared" si="1"/>
        <v>0</v>
      </c>
      <c r="R12" s="74">
        <f t="shared" si="1"/>
        <v>0</v>
      </c>
      <c r="S12" s="73">
        <f t="shared" si="1"/>
        <v>0</v>
      </c>
      <c r="T12" s="74">
        <f t="shared" si="1"/>
        <v>0</v>
      </c>
      <c r="U12" s="73">
        <f t="shared" si="1"/>
        <v>0</v>
      </c>
      <c r="V12" s="75">
        <f t="shared" si="2"/>
        <v>0</v>
      </c>
      <c r="W12" s="76">
        <f t="shared" si="5"/>
        <v>0</v>
      </c>
      <c r="X12" s="75">
        <f t="shared" si="6"/>
        <v>0</v>
      </c>
      <c r="Y12" s="76">
        <f t="shared" si="7"/>
        <v>0</v>
      </c>
      <c r="Z12" s="77">
        <f t="shared" si="8"/>
        <v>0</v>
      </c>
    </row>
    <row r="13" spans="1:26" ht="12.95" customHeight="1">
      <c r="A13" s="238" t="s">
        <v>51</v>
      </c>
      <c r="B13" s="293">
        <v>45750</v>
      </c>
      <c r="C13" s="268"/>
      <c r="D13" s="268"/>
      <c r="E13" s="269"/>
      <c r="F13" s="268"/>
      <c r="G13" s="269"/>
      <c r="H13" s="316"/>
      <c r="I13" s="269"/>
      <c r="J13" s="270"/>
      <c r="K13" s="453">
        <f t="shared" si="3"/>
        <v>0</v>
      </c>
      <c r="L13" s="454"/>
      <c r="M13" s="385"/>
      <c r="N13" s="72">
        <f t="shared" si="4"/>
        <v>0</v>
      </c>
      <c r="O13" s="73">
        <f t="shared" si="1"/>
        <v>0</v>
      </c>
      <c r="P13" s="74">
        <f t="shared" si="1"/>
        <v>0</v>
      </c>
      <c r="Q13" s="73">
        <f t="shared" si="1"/>
        <v>0</v>
      </c>
      <c r="R13" s="74">
        <f t="shared" si="1"/>
        <v>0</v>
      </c>
      <c r="S13" s="73">
        <f t="shared" si="1"/>
        <v>0</v>
      </c>
      <c r="T13" s="74">
        <f t="shared" si="1"/>
        <v>0</v>
      </c>
      <c r="U13" s="73">
        <f t="shared" si="1"/>
        <v>0</v>
      </c>
      <c r="V13" s="75">
        <f t="shared" si="2"/>
        <v>0</v>
      </c>
      <c r="W13" s="76">
        <f t="shared" si="5"/>
        <v>0</v>
      </c>
      <c r="X13" s="75">
        <f t="shared" si="6"/>
        <v>0</v>
      </c>
      <c r="Y13" s="76">
        <f t="shared" si="7"/>
        <v>0</v>
      </c>
      <c r="Z13" s="77">
        <f t="shared" si="8"/>
        <v>0</v>
      </c>
    </row>
    <row r="14" spans="1:26" ht="12.95" customHeight="1">
      <c r="A14" s="240" t="s">
        <v>10</v>
      </c>
      <c r="B14" s="293">
        <v>45751</v>
      </c>
      <c r="C14" s="241"/>
      <c r="D14" s="241"/>
      <c r="E14" s="242"/>
      <c r="F14" s="241"/>
      <c r="G14" s="242"/>
      <c r="H14" s="243"/>
      <c r="I14" s="242"/>
      <c r="J14" s="244"/>
      <c r="K14" s="453">
        <f t="shared" si="3"/>
        <v>0</v>
      </c>
      <c r="L14" s="454"/>
      <c r="M14" s="385"/>
      <c r="N14" s="72">
        <f t="shared" si="4"/>
        <v>0</v>
      </c>
      <c r="O14" s="73">
        <f t="shared" si="1"/>
        <v>0</v>
      </c>
      <c r="P14" s="74">
        <f t="shared" si="1"/>
        <v>0</v>
      </c>
      <c r="Q14" s="73">
        <f t="shared" si="1"/>
        <v>0</v>
      </c>
      <c r="R14" s="74">
        <f t="shared" si="1"/>
        <v>0</v>
      </c>
      <c r="S14" s="73">
        <f t="shared" si="1"/>
        <v>0</v>
      </c>
      <c r="T14" s="74">
        <f t="shared" si="1"/>
        <v>0</v>
      </c>
      <c r="U14" s="73">
        <f t="shared" si="1"/>
        <v>0</v>
      </c>
      <c r="V14" s="75">
        <f t="shared" si="2"/>
        <v>0</v>
      </c>
      <c r="W14" s="76">
        <f t="shared" si="5"/>
        <v>0</v>
      </c>
      <c r="X14" s="75">
        <f t="shared" si="6"/>
        <v>0</v>
      </c>
      <c r="Y14" s="76">
        <f t="shared" si="7"/>
        <v>0</v>
      </c>
      <c r="Z14" s="77">
        <f t="shared" si="8"/>
        <v>0</v>
      </c>
    </row>
    <row r="15" spans="1:26" s="5" customFormat="1" ht="12.95" customHeight="1">
      <c r="A15" s="246" t="s">
        <v>13</v>
      </c>
      <c r="B15" s="310">
        <v>45752</v>
      </c>
      <c r="C15" s="248"/>
      <c r="D15" s="249"/>
      <c r="E15" s="250"/>
      <c r="F15" s="249"/>
      <c r="G15" s="250"/>
      <c r="H15" s="249"/>
      <c r="I15" s="250"/>
      <c r="J15" s="251"/>
      <c r="K15" s="520">
        <f t="shared" si="3"/>
        <v>0</v>
      </c>
      <c r="L15" s="521"/>
      <c r="M15" s="386"/>
      <c r="N15" s="72">
        <f t="shared" si="4"/>
        <v>0</v>
      </c>
      <c r="O15" s="73">
        <f t="shared" si="1"/>
        <v>0</v>
      </c>
      <c r="P15" s="74">
        <f t="shared" si="1"/>
        <v>0</v>
      </c>
      <c r="Q15" s="73">
        <f t="shared" si="1"/>
        <v>0</v>
      </c>
      <c r="R15" s="74">
        <f t="shared" si="1"/>
        <v>0</v>
      </c>
      <c r="S15" s="73">
        <f t="shared" si="1"/>
        <v>0</v>
      </c>
      <c r="T15" s="74">
        <f t="shared" si="1"/>
        <v>0</v>
      </c>
      <c r="U15" s="73">
        <f t="shared" si="1"/>
        <v>0</v>
      </c>
      <c r="V15" s="75">
        <f t="shared" si="2"/>
        <v>0</v>
      </c>
      <c r="W15" s="76">
        <f t="shared" si="5"/>
        <v>0</v>
      </c>
      <c r="X15" s="75">
        <f t="shared" si="6"/>
        <v>0</v>
      </c>
      <c r="Y15" s="76">
        <f t="shared" si="7"/>
        <v>0</v>
      </c>
      <c r="Z15" s="77">
        <f t="shared" si="8"/>
        <v>0</v>
      </c>
    </row>
    <row r="16" spans="1:26" s="5" customFormat="1" ht="12.95" customHeight="1">
      <c r="A16" s="253" t="s">
        <v>56</v>
      </c>
      <c r="B16" s="310">
        <v>45753</v>
      </c>
      <c r="C16" s="255"/>
      <c r="D16" s="256"/>
      <c r="E16" s="257"/>
      <c r="F16" s="256"/>
      <c r="G16" s="257"/>
      <c r="H16" s="256"/>
      <c r="I16" s="257"/>
      <c r="J16" s="258"/>
      <c r="K16" s="522">
        <f t="shared" si="3"/>
        <v>0</v>
      </c>
      <c r="L16" s="523"/>
      <c r="M16" s="259"/>
      <c r="N16" s="82">
        <f t="shared" si="4"/>
        <v>0</v>
      </c>
      <c r="O16" s="83">
        <f t="shared" si="1"/>
        <v>0</v>
      </c>
      <c r="P16" s="84">
        <f t="shared" si="1"/>
        <v>0</v>
      </c>
      <c r="Q16" s="83">
        <f t="shared" si="1"/>
        <v>0</v>
      </c>
      <c r="R16" s="84">
        <f t="shared" si="1"/>
        <v>0</v>
      </c>
      <c r="S16" s="73">
        <f t="shared" si="1"/>
        <v>0</v>
      </c>
      <c r="T16" s="74">
        <f t="shared" si="1"/>
        <v>0</v>
      </c>
      <c r="U16" s="83">
        <f t="shared" si="1"/>
        <v>0</v>
      </c>
      <c r="V16" s="85">
        <f t="shared" si="2"/>
        <v>0</v>
      </c>
      <c r="W16" s="86">
        <f t="shared" si="5"/>
        <v>0</v>
      </c>
      <c r="X16" s="85">
        <f t="shared" si="6"/>
        <v>0</v>
      </c>
      <c r="Y16" s="86">
        <f t="shared" si="7"/>
        <v>0</v>
      </c>
      <c r="Z16" s="87">
        <f t="shared" si="8"/>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45754</v>
      </c>
      <c r="C18" s="268"/>
      <c r="D18" s="268"/>
      <c r="E18" s="269"/>
      <c r="F18" s="270"/>
      <c r="G18" s="268"/>
      <c r="H18" s="268"/>
      <c r="I18" s="269"/>
      <c r="J18" s="270"/>
      <c r="K18" s="518">
        <f>Z18/24</f>
        <v>0</v>
      </c>
      <c r="L18" s="519"/>
      <c r="M18" s="385"/>
      <c r="N18" s="95">
        <f>IF(C18&lt;&gt;"",C18,0)</f>
        <v>0</v>
      </c>
      <c r="O18" s="96">
        <f t="shared" ref="O18:U24" si="9">IF(D18&lt;&gt;"",D18,0)</f>
        <v>0</v>
      </c>
      <c r="P18" s="97">
        <f t="shared" si="9"/>
        <v>0</v>
      </c>
      <c r="Q18" s="96">
        <f t="shared" si="9"/>
        <v>0</v>
      </c>
      <c r="R18" s="97">
        <f t="shared" si="9"/>
        <v>0</v>
      </c>
      <c r="S18" s="96">
        <f t="shared" si="9"/>
        <v>0</v>
      </c>
      <c r="T18" s="97">
        <f t="shared" si="9"/>
        <v>0</v>
      </c>
      <c r="U18" s="96">
        <f t="shared" si="9"/>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45755</v>
      </c>
      <c r="C19" s="268"/>
      <c r="D19" s="268"/>
      <c r="E19" s="269"/>
      <c r="F19" s="270"/>
      <c r="G19" s="268"/>
      <c r="H19" s="268"/>
      <c r="I19" s="269"/>
      <c r="J19" s="270"/>
      <c r="K19" s="453">
        <f t="shared" ref="K19:K24" si="10">Z19/24</f>
        <v>0</v>
      </c>
      <c r="L19" s="454"/>
      <c r="M19" s="384"/>
      <c r="N19" s="72">
        <f t="shared" ref="N19:N24" si="11">IF(C19&lt;&gt;"",C19,0)</f>
        <v>0</v>
      </c>
      <c r="O19" s="73">
        <f t="shared" si="9"/>
        <v>0</v>
      </c>
      <c r="P19" s="74">
        <f t="shared" si="9"/>
        <v>0</v>
      </c>
      <c r="Q19" s="73">
        <f t="shared" si="9"/>
        <v>0</v>
      </c>
      <c r="R19" s="74">
        <f t="shared" si="9"/>
        <v>0</v>
      </c>
      <c r="S19" s="73">
        <f t="shared" si="9"/>
        <v>0</v>
      </c>
      <c r="T19" s="74">
        <f t="shared" si="9"/>
        <v>0</v>
      </c>
      <c r="U19" s="73">
        <f t="shared" si="9"/>
        <v>0</v>
      </c>
      <c r="V19" s="75">
        <f t="shared" ref="V19:V24" si="12">TIMEVALUE(N19&amp;":"&amp;O19)*24</f>
        <v>0</v>
      </c>
      <c r="W19" s="76">
        <f t="shared" ref="W19:W24" si="13">TIMEVALUE(P19&amp;":"&amp;Q19)*24</f>
        <v>0</v>
      </c>
      <c r="X19" s="75">
        <f t="shared" ref="X19:X24" si="14">TIMEVALUE(R19&amp;":"&amp;S19)*24</f>
        <v>0</v>
      </c>
      <c r="Y19" s="76">
        <f t="shared" ref="Y19:Y24" si="15">TIMEVALUE(T19&amp;":"&amp;U19)*24</f>
        <v>0</v>
      </c>
      <c r="Z19" s="77">
        <f t="shared" ref="Z19:Z24" si="16">(W19-V19)+(Y19-X19)</f>
        <v>0</v>
      </c>
    </row>
    <row r="20" spans="1:26" ht="12.95" customHeight="1">
      <c r="A20" s="238" t="s">
        <v>55</v>
      </c>
      <c r="B20" s="293">
        <v>45756</v>
      </c>
      <c r="C20" s="268"/>
      <c r="D20" s="268"/>
      <c r="E20" s="269"/>
      <c r="F20" s="270"/>
      <c r="G20" s="268"/>
      <c r="H20" s="268"/>
      <c r="I20" s="269"/>
      <c r="J20" s="270"/>
      <c r="K20" s="453">
        <f t="shared" si="10"/>
        <v>0</v>
      </c>
      <c r="L20" s="454"/>
      <c r="M20" s="384"/>
      <c r="N20" s="72">
        <f t="shared" si="11"/>
        <v>0</v>
      </c>
      <c r="O20" s="73">
        <f t="shared" si="9"/>
        <v>0</v>
      </c>
      <c r="P20" s="74">
        <f t="shared" si="9"/>
        <v>0</v>
      </c>
      <c r="Q20" s="73">
        <f t="shared" si="9"/>
        <v>0</v>
      </c>
      <c r="R20" s="74">
        <f t="shared" si="9"/>
        <v>0</v>
      </c>
      <c r="S20" s="73">
        <f t="shared" si="9"/>
        <v>0</v>
      </c>
      <c r="T20" s="74">
        <f t="shared" si="9"/>
        <v>0</v>
      </c>
      <c r="U20" s="73">
        <f t="shared" si="9"/>
        <v>0</v>
      </c>
      <c r="V20" s="75">
        <f t="shared" si="12"/>
        <v>0</v>
      </c>
      <c r="W20" s="76">
        <f t="shared" si="13"/>
        <v>0</v>
      </c>
      <c r="X20" s="75">
        <f t="shared" si="14"/>
        <v>0</v>
      </c>
      <c r="Y20" s="76">
        <f t="shared" si="15"/>
        <v>0</v>
      </c>
      <c r="Z20" s="77">
        <f t="shared" si="16"/>
        <v>0</v>
      </c>
    </row>
    <row r="21" spans="1:26" ht="12.95" customHeight="1">
      <c r="A21" s="238" t="s">
        <v>51</v>
      </c>
      <c r="B21" s="293">
        <v>45757</v>
      </c>
      <c r="C21" s="268"/>
      <c r="D21" s="268"/>
      <c r="E21" s="269"/>
      <c r="F21" s="270"/>
      <c r="G21" s="268"/>
      <c r="H21" s="268"/>
      <c r="I21" s="269"/>
      <c r="J21" s="270"/>
      <c r="K21" s="453">
        <f t="shared" si="10"/>
        <v>0</v>
      </c>
      <c r="L21" s="454"/>
      <c r="M21" s="384"/>
      <c r="N21" s="72">
        <f t="shared" si="11"/>
        <v>0</v>
      </c>
      <c r="O21" s="73">
        <f t="shared" si="9"/>
        <v>0</v>
      </c>
      <c r="P21" s="74">
        <f t="shared" si="9"/>
        <v>0</v>
      </c>
      <c r="Q21" s="73">
        <f t="shared" si="9"/>
        <v>0</v>
      </c>
      <c r="R21" s="74">
        <f t="shared" si="9"/>
        <v>0</v>
      </c>
      <c r="S21" s="73">
        <f t="shared" si="9"/>
        <v>0</v>
      </c>
      <c r="T21" s="74">
        <f t="shared" si="9"/>
        <v>0</v>
      </c>
      <c r="U21" s="73">
        <f t="shared" si="9"/>
        <v>0</v>
      </c>
      <c r="V21" s="75">
        <f t="shared" si="12"/>
        <v>0</v>
      </c>
      <c r="W21" s="76">
        <f t="shared" si="13"/>
        <v>0</v>
      </c>
      <c r="X21" s="75">
        <f t="shared" si="14"/>
        <v>0</v>
      </c>
      <c r="Y21" s="76">
        <f t="shared" si="15"/>
        <v>0</v>
      </c>
      <c r="Z21" s="77">
        <f t="shared" si="16"/>
        <v>0</v>
      </c>
    </row>
    <row r="22" spans="1:26" ht="12.95" customHeight="1">
      <c r="A22" s="240" t="s">
        <v>10</v>
      </c>
      <c r="B22" s="293">
        <v>45758</v>
      </c>
      <c r="C22" s="241"/>
      <c r="D22" s="241"/>
      <c r="E22" s="242"/>
      <c r="F22" s="244"/>
      <c r="G22" s="241"/>
      <c r="H22" s="241"/>
      <c r="I22" s="242"/>
      <c r="J22" s="244"/>
      <c r="K22" s="453">
        <f t="shared" si="10"/>
        <v>0</v>
      </c>
      <c r="L22" s="454"/>
      <c r="M22" s="385"/>
      <c r="N22" s="72">
        <f t="shared" si="11"/>
        <v>0</v>
      </c>
      <c r="O22" s="73">
        <f t="shared" si="9"/>
        <v>0</v>
      </c>
      <c r="P22" s="74">
        <f t="shared" si="9"/>
        <v>0</v>
      </c>
      <c r="Q22" s="73">
        <f t="shared" si="9"/>
        <v>0</v>
      </c>
      <c r="R22" s="74">
        <f t="shared" si="9"/>
        <v>0</v>
      </c>
      <c r="S22" s="73">
        <f t="shared" si="9"/>
        <v>0</v>
      </c>
      <c r="T22" s="74">
        <f t="shared" si="9"/>
        <v>0</v>
      </c>
      <c r="U22" s="73">
        <f t="shared" si="9"/>
        <v>0</v>
      </c>
      <c r="V22" s="75">
        <f t="shared" si="12"/>
        <v>0</v>
      </c>
      <c r="W22" s="76">
        <f t="shared" si="13"/>
        <v>0</v>
      </c>
      <c r="X22" s="75">
        <f t="shared" si="14"/>
        <v>0</v>
      </c>
      <c r="Y22" s="76">
        <f t="shared" si="15"/>
        <v>0</v>
      </c>
      <c r="Z22" s="77">
        <f t="shared" si="16"/>
        <v>0</v>
      </c>
    </row>
    <row r="23" spans="1:26" ht="12.95" customHeight="1">
      <c r="A23" s="272" t="s">
        <v>13</v>
      </c>
      <c r="B23" s="310">
        <v>45759</v>
      </c>
      <c r="C23" s="249"/>
      <c r="D23" s="249"/>
      <c r="E23" s="250"/>
      <c r="F23" s="251"/>
      <c r="G23" s="249"/>
      <c r="H23" s="249"/>
      <c r="I23" s="250"/>
      <c r="J23" s="251"/>
      <c r="K23" s="520">
        <f t="shared" si="10"/>
        <v>0</v>
      </c>
      <c r="L23" s="521"/>
      <c r="M23" s="386"/>
      <c r="N23" s="72">
        <f t="shared" si="11"/>
        <v>0</v>
      </c>
      <c r="O23" s="73">
        <f t="shared" si="9"/>
        <v>0</v>
      </c>
      <c r="P23" s="74">
        <f t="shared" si="9"/>
        <v>0</v>
      </c>
      <c r="Q23" s="73">
        <f t="shared" si="9"/>
        <v>0</v>
      </c>
      <c r="R23" s="74">
        <f t="shared" si="9"/>
        <v>0</v>
      </c>
      <c r="S23" s="73">
        <f t="shared" si="9"/>
        <v>0</v>
      </c>
      <c r="T23" s="74">
        <f t="shared" si="9"/>
        <v>0</v>
      </c>
      <c r="U23" s="73">
        <f t="shared" si="9"/>
        <v>0</v>
      </c>
      <c r="V23" s="75">
        <f t="shared" si="12"/>
        <v>0</v>
      </c>
      <c r="W23" s="76">
        <f t="shared" si="13"/>
        <v>0</v>
      </c>
      <c r="X23" s="75">
        <f t="shared" si="14"/>
        <v>0</v>
      </c>
      <c r="Y23" s="76">
        <f t="shared" si="15"/>
        <v>0</v>
      </c>
      <c r="Z23" s="77">
        <f t="shared" si="16"/>
        <v>0</v>
      </c>
    </row>
    <row r="24" spans="1:26" ht="12.95" customHeight="1">
      <c r="A24" s="253" t="s">
        <v>56</v>
      </c>
      <c r="B24" s="310">
        <v>45760</v>
      </c>
      <c r="C24" s="255"/>
      <c r="D24" s="256"/>
      <c r="E24" s="257"/>
      <c r="F24" s="256"/>
      <c r="G24" s="257"/>
      <c r="H24" s="256"/>
      <c r="I24" s="257"/>
      <c r="J24" s="258"/>
      <c r="K24" s="522">
        <f t="shared" si="10"/>
        <v>0</v>
      </c>
      <c r="L24" s="523"/>
      <c r="M24" s="387"/>
      <c r="N24" s="102">
        <f t="shared" si="11"/>
        <v>0</v>
      </c>
      <c r="O24" s="103">
        <f t="shared" si="9"/>
        <v>0</v>
      </c>
      <c r="P24" s="104">
        <f t="shared" si="9"/>
        <v>0</v>
      </c>
      <c r="Q24" s="103">
        <f t="shared" si="9"/>
        <v>0</v>
      </c>
      <c r="R24" s="104">
        <f t="shared" si="9"/>
        <v>0</v>
      </c>
      <c r="S24" s="103">
        <f t="shared" si="9"/>
        <v>0</v>
      </c>
      <c r="T24" s="104">
        <f t="shared" si="9"/>
        <v>0</v>
      </c>
      <c r="U24" s="103">
        <f t="shared" si="9"/>
        <v>0</v>
      </c>
      <c r="V24" s="105">
        <f t="shared" si="12"/>
        <v>0</v>
      </c>
      <c r="W24" s="106">
        <f t="shared" si="13"/>
        <v>0</v>
      </c>
      <c r="X24" s="105">
        <f t="shared" si="14"/>
        <v>0</v>
      </c>
      <c r="Y24" s="106">
        <f t="shared" si="15"/>
        <v>0</v>
      </c>
      <c r="Z24" s="87">
        <f t="shared" si="16"/>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45761</v>
      </c>
      <c r="C26" s="268"/>
      <c r="D26" s="268"/>
      <c r="E26" s="269"/>
      <c r="F26" s="270"/>
      <c r="G26" s="268"/>
      <c r="H26" s="268"/>
      <c r="I26" s="269"/>
      <c r="J26" s="270"/>
      <c r="K26" s="518">
        <f>Z26/24</f>
        <v>0</v>
      </c>
      <c r="L26" s="519"/>
      <c r="M26" s="384"/>
      <c r="N26" s="95">
        <f>IF(C26&lt;&gt;"",C26,0)</f>
        <v>0</v>
      </c>
      <c r="O26" s="96">
        <f t="shared" ref="O26:U32" si="17">IF(D26&lt;&gt;"",D26,0)</f>
        <v>0</v>
      </c>
      <c r="P26" s="97">
        <f t="shared" si="17"/>
        <v>0</v>
      </c>
      <c r="Q26" s="96">
        <f t="shared" si="17"/>
        <v>0</v>
      </c>
      <c r="R26" s="97">
        <f t="shared" si="17"/>
        <v>0</v>
      </c>
      <c r="S26" s="96">
        <f t="shared" si="17"/>
        <v>0</v>
      </c>
      <c r="T26" s="97">
        <f t="shared" si="17"/>
        <v>0</v>
      </c>
      <c r="U26" s="96">
        <f t="shared" si="17"/>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45762</v>
      </c>
      <c r="C27" s="268"/>
      <c r="D27" s="268"/>
      <c r="E27" s="269"/>
      <c r="F27" s="270"/>
      <c r="G27" s="268"/>
      <c r="H27" s="268"/>
      <c r="I27" s="269"/>
      <c r="J27" s="270"/>
      <c r="K27" s="453">
        <f t="shared" ref="K27:K32" si="18">Z27/24</f>
        <v>0</v>
      </c>
      <c r="L27" s="454"/>
      <c r="M27" s="384"/>
      <c r="N27" s="72">
        <f t="shared" ref="N27:N32" si="19">IF(C27&lt;&gt;"",C27,0)</f>
        <v>0</v>
      </c>
      <c r="O27" s="73">
        <f t="shared" si="17"/>
        <v>0</v>
      </c>
      <c r="P27" s="74">
        <f t="shared" si="17"/>
        <v>0</v>
      </c>
      <c r="Q27" s="73">
        <f t="shared" si="17"/>
        <v>0</v>
      </c>
      <c r="R27" s="74">
        <f t="shared" si="17"/>
        <v>0</v>
      </c>
      <c r="S27" s="73">
        <f t="shared" si="17"/>
        <v>0</v>
      </c>
      <c r="T27" s="74">
        <f t="shared" si="17"/>
        <v>0</v>
      </c>
      <c r="U27" s="73">
        <f t="shared" si="17"/>
        <v>0</v>
      </c>
      <c r="V27" s="75">
        <f t="shared" ref="V27:V32" si="20">TIMEVALUE(N27&amp;":"&amp;O27)*24</f>
        <v>0</v>
      </c>
      <c r="W27" s="76">
        <f t="shared" ref="W27:W32" si="21">TIMEVALUE(P27&amp;":"&amp;Q27)*24</f>
        <v>0</v>
      </c>
      <c r="X27" s="75">
        <f t="shared" ref="X27:X32" si="22">TIMEVALUE(R27&amp;":"&amp;S27)*24</f>
        <v>0</v>
      </c>
      <c r="Y27" s="76">
        <f t="shared" ref="Y27:Y32" si="23">TIMEVALUE(T27&amp;":"&amp;U27)*24</f>
        <v>0</v>
      </c>
      <c r="Z27" s="77">
        <f t="shared" ref="Z27:Z32" si="24">(W27-V27)+(Y27-X27)</f>
        <v>0</v>
      </c>
    </row>
    <row r="28" spans="1:26" ht="12.95" customHeight="1">
      <c r="A28" s="238" t="s">
        <v>55</v>
      </c>
      <c r="B28" s="293">
        <v>45763</v>
      </c>
      <c r="C28" s="268"/>
      <c r="D28" s="268"/>
      <c r="E28" s="269"/>
      <c r="F28" s="270"/>
      <c r="G28" s="268"/>
      <c r="H28" s="268"/>
      <c r="I28" s="269"/>
      <c r="J28" s="270"/>
      <c r="K28" s="453">
        <f t="shared" si="18"/>
        <v>0</v>
      </c>
      <c r="L28" s="454"/>
      <c r="M28" s="384"/>
      <c r="N28" s="72">
        <f t="shared" si="19"/>
        <v>0</v>
      </c>
      <c r="O28" s="73">
        <f t="shared" si="17"/>
        <v>0</v>
      </c>
      <c r="P28" s="74">
        <f t="shared" si="17"/>
        <v>0</v>
      </c>
      <c r="Q28" s="73">
        <f t="shared" si="17"/>
        <v>0</v>
      </c>
      <c r="R28" s="74">
        <f t="shared" si="17"/>
        <v>0</v>
      </c>
      <c r="S28" s="73">
        <f t="shared" si="17"/>
        <v>0</v>
      </c>
      <c r="T28" s="74">
        <f t="shared" si="17"/>
        <v>0</v>
      </c>
      <c r="U28" s="73">
        <f t="shared" si="17"/>
        <v>0</v>
      </c>
      <c r="V28" s="75">
        <f t="shared" si="20"/>
        <v>0</v>
      </c>
      <c r="W28" s="76">
        <f t="shared" si="21"/>
        <v>0</v>
      </c>
      <c r="X28" s="75">
        <f t="shared" si="22"/>
        <v>0</v>
      </c>
      <c r="Y28" s="76">
        <f t="shared" si="23"/>
        <v>0</v>
      </c>
      <c r="Z28" s="77">
        <f t="shared" si="24"/>
        <v>0</v>
      </c>
    </row>
    <row r="29" spans="1:26" ht="12.95" customHeight="1">
      <c r="A29" s="238" t="s">
        <v>51</v>
      </c>
      <c r="B29" s="293">
        <v>45764</v>
      </c>
      <c r="C29" s="268"/>
      <c r="D29" s="268"/>
      <c r="E29" s="269"/>
      <c r="F29" s="270"/>
      <c r="G29" s="268"/>
      <c r="H29" s="268"/>
      <c r="I29" s="269"/>
      <c r="J29" s="270"/>
      <c r="K29" s="453">
        <f t="shared" si="18"/>
        <v>0</v>
      </c>
      <c r="L29" s="454"/>
      <c r="M29" s="384"/>
      <c r="N29" s="72">
        <f t="shared" si="19"/>
        <v>0</v>
      </c>
      <c r="O29" s="73">
        <f t="shared" si="17"/>
        <v>0</v>
      </c>
      <c r="P29" s="74">
        <f t="shared" si="17"/>
        <v>0</v>
      </c>
      <c r="Q29" s="73">
        <f t="shared" si="17"/>
        <v>0</v>
      </c>
      <c r="R29" s="74">
        <f t="shared" si="17"/>
        <v>0</v>
      </c>
      <c r="S29" s="73">
        <f t="shared" si="17"/>
        <v>0</v>
      </c>
      <c r="T29" s="74">
        <f t="shared" si="17"/>
        <v>0</v>
      </c>
      <c r="U29" s="73">
        <f t="shared" si="17"/>
        <v>0</v>
      </c>
      <c r="V29" s="75">
        <f t="shared" si="20"/>
        <v>0</v>
      </c>
      <c r="W29" s="76">
        <f t="shared" si="21"/>
        <v>0</v>
      </c>
      <c r="X29" s="75">
        <f t="shared" si="22"/>
        <v>0</v>
      </c>
      <c r="Y29" s="76">
        <f t="shared" si="23"/>
        <v>0</v>
      </c>
      <c r="Z29" s="77">
        <f t="shared" si="24"/>
        <v>0</v>
      </c>
    </row>
    <row r="30" spans="1:26" ht="12.95" customHeight="1">
      <c r="A30" s="303" t="s">
        <v>10</v>
      </c>
      <c r="B30" s="293">
        <v>45765</v>
      </c>
      <c r="C30" s="241"/>
      <c r="D30" s="241"/>
      <c r="E30" s="242"/>
      <c r="F30" s="244"/>
      <c r="G30" s="241"/>
      <c r="H30" s="241"/>
      <c r="I30" s="242"/>
      <c r="J30" s="244"/>
      <c r="K30" s="453">
        <f t="shared" si="18"/>
        <v>0</v>
      </c>
      <c r="L30" s="454"/>
      <c r="M30" s="384" t="s">
        <v>73</v>
      </c>
      <c r="N30" s="72">
        <f t="shared" si="19"/>
        <v>0</v>
      </c>
      <c r="O30" s="73">
        <f t="shared" si="17"/>
        <v>0</v>
      </c>
      <c r="P30" s="74">
        <f t="shared" si="17"/>
        <v>0</v>
      </c>
      <c r="Q30" s="73">
        <f t="shared" si="17"/>
        <v>0</v>
      </c>
      <c r="R30" s="74">
        <f t="shared" si="17"/>
        <v>0</v>
      </c>
      <c r="S30" s="73">
        <f t="shared" si="17"/>
        <v>0</v>
      </c>
      <c r="T30" s="74">
        <f t="shared" si="17"/>
        <v>0</v>
      </c>
      <c r="U30" s="73">
        <f t="shared" si="17"/>
        <v>0</v>
      </c>
      <c r="V30" s="75">
        <f t="shared" si="20"/>
        <v>0</v>
      </c>
      <c r="W30" s="76">
        <f t="shared" si="21"/>
        <v>0</v>
      </c>
      <c r="X30" s="75">
        <f t="shared" si="22"/>
        <v>0</v>
      </c>
      <c r="Y30" s="76">
        <f t="shared" si="23"/>
        <v>0</v>
      </c>
      <c r="Z30" s="77">
        <f t="shared" si="24"/>
        <v>0</v>
      </c>
    </row>
    <row r="31" spans="1:26" ht="12.95" customHeight="1">
      <c r="A31" s="304" t="s">
        <v>13</v>
      </c>
      <c r="B31" s="310">
        <v>45766</v>
      </c>
      <c r="C31" s="249"/>
      <c r="D31" s="249"/>
      <c r="E31" s="250"/>
      <c r="F31" s="251"/>
      <c r="G31" s="249"/>
      <c r="H31" s="249"/>
      <c r="I31" s="250"/>
      <c r="J31" s="251"/>
      <c r="K31" s="520">
        <f t="shared" si="18"/>
        <v>0</v>
      </c>
      <c r="L31" s="521"/>
      <c r="M31" s="386"/>
      <c r="N31" s="72">
        <f t="shared" si="19"/>
        <v>0</v>
      </c>
      <c r="O31" s="73">
        <f t="shared" si="17"/>
        <v>0</v>
      </c>
      <c r="P31" s="74">
        <f t="shared" si="17"/>
        <v>0</v>
      </c>
      <c r="Q31" s="73">
        <f t="shared" si="17"/>
        <v>0</v>
      </c>
      <c r="R31" s="74">
        <f t="shared" si="17"/>
        <v>0</v>
      </c>
      <c r="S31" s="73">
        <f t="shared" si="17"/>
        <v>0</v>
      </c>
      <c r="T31" s="74">
        <f t="shared" si="17"/>
        <v>0</v>
      </c>
      <c r="U31" s="73">
        <f t="shared" si="17"/>
        <v>0</v>
      </c>
      <c r="V31" s="75">
        <f t="shared" si="20"/>
        <v>0</v>
      </c>
      <c r="W31" s="76">
        <f t="shared" si="21"/>
        <v>0</v>
      </c>
      <c r="X31" s="75">
        <f t="shared" si="22"/>
        <v>0</v>
      </c>
      <c r="Y31" s="76">
        <f t="shared" si="23"/>
        <v>0</v>
      </c>
      <c r="Z31" s="77">
        <f t="shared" si="24"/>
        <v>0</v>
      </c>
    </row>
    <row r="32" spans="1:26" ht="12.95" customHeight="1">
      <c r="A32" s="305" t="s">
        <v>56</v>
      </c>
      <c r="B32" s="310">
        <v>45767</v>
      </c>
      <c r="C32" s="255"/>
      <c r="D32" s="256"/>
      <c r="E32" s="257"/>
      <c r="F32" s="256"/>
      <c r="G32" s="257"/>
      <c r="H32" s="256"/>
      <c r="I32" s="257"/>
      <c r="J32" s="258"/>
      <c r="K32" s="522">
        <f t="shared" si="18"/>
        <v>0</v>
      </c>
      <c r="L32" s="523"/>
      <c r="M32" s="387"/>
      <c r="N32" s="102">
        <f t="shared" si="19"/>
        <v>0</v>
      </c>
      <c r="O32" s="103">
        <f t="shared" si="17"/>
        <v>0</v>
      </c>
      <c r="P32" s="104">
        <f t="shared" si="17"/>
        <v>0</v>
      </c>
      <c r="Q32" s="103">
        <f t="shared" si="17"/>
        <v>0</v>
      </c>
      <c r="R32" s="104">
        <f t="shared" si="17"/>
        <v>0</v>
      </c>
      <c r="S32" s="103">
        <f t="shared" si="17"/>
        <v>0</v>
      </c>
      <c r="T32" s="104">
        <f t="shared" si="17"/>
        <v>0</v>
      </c>
      <c r="U32" s="103">
        <f t="shared" si="17"/>
        <v>0</v>
      </c>
      <c r="V32" s="105">
        <f t="shared" si="20"/>
        <v>0</v>
      </c>
      <c r="W32" s="106">
        <f t="shared" si="21"/>
        <v>0</v>
      </c>
      <c r="X32" s="105">
        <f t="shared" si="22"/>
        <v>0</v>
      </c>
      <c r="Y32" s="106">
        <f t="shared" si="23"/>
        <v>0</v>
      </c>
      <c r="Z32" s="87">
        <f t="shared" si="24"/>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45768</v>
      </c>
      <c r="C34" s="273"/>
      <c r="D34" s="268"/>
      <c r="E34" s="269"/>
      <c r="F34" s="270"/>
      <c r="G34" s="268"/>
      <c r="H34" s="268"/>
      <c r="I34" s="269"/>
      <c r="J34" s="270"/>
      <c r="K34" s="518">
        <f>Z34/24</f>
        <v>0</v>
      </c>
      <c r="L34" s="519"/>
      <c r="M34" s="384" t="s">
        <v>74</v>
      </c>
      <c r="N34" s="95">
        <f>IF(C34&lt;&gt;"",C34,0)</f>
        <v>0</v>
      </c>
      <c r="O34" s="96">
        <f t="shared" ref="O34:U40" si="25">IF(D34&lt;&gt;"",D34,0)</f>
        <v>0</v>
      </c>
      <c r="P34" s="97">
        <f t="shared" si="25"/>
        <v>0</v>
      </c>
      <c r="Q34" s="96">
        <f t="shared" si="25"/>
        <v>0</v>
      </c>
      <c r="R34" s="97">
        <f t="shared" si="25"/>
        <v>0</v>
      </c>
      <c r="S34" s="96">
        <f t="shared" si="25"/>
        <v>0</v>
      </c>
      <c r="T34" s="97">
        <f t="shared" si="25"/>
        <v>0</v>
      </c>
      <c r="U34" s="96">
        <f t="shared" si="25"/>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45769</v>
      </c>
      <c r="C35" s="274"/>
      <c r="D35" s="241"/>
      <c r="E35" s="242"/>
      <c r="F35" s="244"/>
      <c r="G35" s="241"/>
      <c r="H35" s="241"/>
      <c r="I35" s="242"/>
      <c r="J35" s="270"/>
      <c r="K35" s="453">
        <f t="shared" ref="K35:K40" si="26">Z35/24</f>
        <v>0</v>
      </c>
      <c r="L35" s="454"/>
      <c r="M35" s="384"/>
      <c r="N35" s="72">
        <f t="shared" ref="N35:N40" si="27">IF(C35&lt;&gt;"",C35,0)</f>
        <v>0</v>
      </c>
      <c r="O35" s="73">
        <f t="shared" si="25"/>
        <v>0</v>
      </c>
      <c r="P35" s="74">
        <f t="shared" si="25"/>
        <v>0</v>
      </c>
      <c r="Q35" s="73">
        <f t="shared" si="25"/>
        <v>0</v>
      </c>
      <c r="R35" s="74">
        <f t="shared" si="25"/>
        <v>0</v>
      </c>
      <c r="S35" s="73">
        <f t="shared" si="25"/>
        <v>0</v>
      </c>
      <c r="T35" s="74">
        <f t="shared" si="25"/>
        <v>0</v>
      </c>
      <c r="U35" s="73">
        <f t="shared" si="25"/>
        <v>0</v>
      </c>
      <c r="V35" s="75">
        <f t="shared" ref="V35:V40" si="28">TIMEVALUE(N35&amp;":"&amp;O35)*24</f>
        <v>0</v>
      </c>
      <c r="W35" s="76">
        <f t="shared" ref="W35:W40" si="29">TIMEVALUE(P35&amp;":"&amp;Q35)*24</f>
        <v>0</v>
      </c>
      <c r="X35" s="75">
        <f t="shared" ref="X35:X40" si="30">TIMEVALUE(R35&amp;":"&amp;S35)*24</f>
        <v>0</v>
      </c>
      <c r="Y35" s="76">
        <f t="shared" ref="Y35:Y40" si="31">TIMEVALUE(T35&amp;":"&amp;U35)*24</f>
        <v>0</v>
      </c>
      <c r="Z35" s="77">
        <f t="shared" ref="Z35:Z40" si="32">(W35-V35)+(Y35-X35)</f>
        <v>0</v>
      </c>
    </row>
    <row r="36" spans="1:26" ht="12.95" customHeight="1">
      <c r="A36" s="238" t="s">
        <v>55</v>
      </c>
      <c r="B36" s="293">
        <v>45770</v>
      </c>
      <c r="C36" s="274"/>
      <c r="D36" s="241"/>
      <c r="E36" s="242"/>
      <c r="F36" s="244"/>
      <c r="G36" s="241"/>
      <c r="H36" s="241"/>
      <c r="I36" s="242"/>
      <c r="J36" s="270"/>
      <c r="K36" s="453">
        <f t="shared" si="26"/>
        <v>0</v>
      </c>
      <c r="L36" s="454"/>
      <c r="M36" s="384"/>
      <c r="N36" s="72">
        <f t="shared" si="27"/>
        <v>0</v>
      </c>
      <c r="O36" s="73">
        <f t="shared" si="25"/>
        <v>0</v>
      </c>
      <c r="P36" s="74">
        <f t="shared" si="25"/>
        <v>0</v>
      </c>
      <c r="Q36" s="73">
        <f t="shared" si="25"/>
        <v>0</v>
      </c>
      <c r="R36" s="74">
        <f t="shared" si="25"/>
        <v>0</v>
      </c>
      <c r="S36" s="73">
        <f t="shared" si="25"/>
        <v>0</v>
      </c>
      <c r="T36" s="74">
        <f t="shared" si="25"/>
        <v>0</v>
      </c>
      <c r="U36" s="73">
        <f t="shared" si="25"/>
        <v>0</v>
      </c>
      <c r="V36" s="75">
        <f t="shared" si="28"/>
        <v>0</v>
      </c>
      <c r="W36" s="76">
        <f t="shared" si="29"/>
        <v>0</v>
      </c>
      <c r="X36" s="75">
        <f t="shared" si="30"/>
        <v>0</v>
      </c>
      <c r="Y36" s="76">
        <f t="shared" si="31"/>
        <v>0</v>
      </c>
      <c r="Z36" s="77">
        <f t="shared" si="32"/>
        <v>0</v>
      </c>
    </row>
    <row r="37" spans="1:26" ht="12.95" customHeight="1">
      <c r="A37" s="238" t="s">
        <v>51</v>
      </c>
      <c r="B37" s="293">
        <v>45771</v>
      </c>
      <c r="C37" s="274"/>
      <c r="D37" s="241"/>
      <c r="E37" s="242"/>
      <c r="F37" s="244"/>
      <c r="G37" s="241"/>
      <c r="H37" s="241"/>
      <c r="I37" s="242"/>
      <c r="J37" s="270"/>
      <c r="K37" s="453">
        <f t="shared" si="26"/>
        <v>0</v>
      </c>
      <c r="L37" s="454"/>
      <c r="M37" s="384"/>
      <c r="N37" s="72">
        <f t="shared" si="27"/>
        <v>0</v>
      </c>
      <c r="O37" s="73">
        <f t="shared" si="25"/>
        <v>0</v>
      </c>
      <c r="P37" s="74">
        <f t="shared" si="25"/>
        <v>0</v>
      </c>
      <c r="Q37" s="73">
        <f t="shared" si="25"/>
        <v>0</v>
      </c>
      <c r="R37" s="74">
        <f t="shared" si="25"/>
        <v>0</v>
      </c>
      <c r="S37" s="73">
        <f t="shared" si="25"/>
        <v>0</v>
      </c>
      <c r="T37" s="74">
        <f t="shared" si="25"/>
        <v>0</v>
      </c>
      <c r="U37" s="73">
        <f t="shared" si="25"/>
        <v>0</v>
      </c>
      <c r="V37" s="75">
        <f t="shared" si="28"/>
        <v>0</v>
      </c>
      <c r="W37" s="76">
        <f t="shared" si="29"/>
        <v>0</v>
      </c>
      <c r="X37" s="75">
        <f t="shared" si="30"/>
        <v>0</v>
      </c>
      <c r="Y37" s="76">
        <f t="shared" si="31"/>
        <v>0</v>
      </c>
      <c r="Z37" s="77">
        <f t="shared" si="32"/>
        <v>0</v>
      </c>
    </row>
    <row r="38" spans="1:26" ht="12.95" customHeight="1">
      <c r="A38" s="240" t="s">
        <v>10</v>
      </c>
      <c r="B38" s="293">
        <v>45772</v>
      </c>
      <c r="C38" s="241"/>
      <c r="D38" s="241"/>
      <c r="E38" s="242"/>
      <c r="F38" s="244"/>
      <c r="G38" s="241"/>
      <c r="H38" s="241"/>
      <c r="I38" s="242"/>
      <c r="J38" s="244"/>
      <c r="K38" s="453">
        <f t="shared" si="26"/>
        <v>0</v>
      </c>
      <c r="L38" s="454"/>
      <c r="M38" s="385"/>
      <c r="N38" s="72">
        <f t="shared" si="27"/>
        <v>0</v>
      </c>
      <c r="O38" s="73">
        <f t="shared" si="25"/>
        <v>0</v>
      </c>
      <c r="P38" s="74">
        <f t="shared" si="25"/>
        <v>0</v>
      </c>
      <c r="Q38" s="73">
        <f t="shared" si="25"/>
        <v>0</v>
      </c>
      <c r="R38" s="74">
        <f t="shared" si="25"/>
        <v>0</v>
      </c>
      <c r="S38" s="73">
        <f t="shared" si="25"/>
        <v>0</v>
      </c>
      <c r="T38" s="74">
        <f t="shared" si="25"/>
        <v>0</v>
      </c>
      <c r="U38" s="73">
        <f t="shared" si="25"/>
        <v>0</v>
      </c>
      <c r="V38" s="75">
        <f t="shared" si="28"/>
        <v>0</v>
      </c>
      <c r="W38" s="76">
        <f t="shared" si="29"/>
        <v>0</v>
      </c>
      <c r="X38" s="75">
        <f t="shared" si="30"/>
        <v>0</v>
      </c>
      <c r="Y38" s="76">
        <f t="shared" si="31"/>
        <v>0</v>
      </c>
      <c r="Z38" s="77">
        <f t="shared" si="32"/>
        <v>0</v>
      </c>
    </row>
    <row r="39" spans="1:26" ht="12.95" customHeight="1">
      <c r="A39" s="246" t="s">
        <v>13</v>
      </c>
      <c r="B39" s="310">
        <v>45773</v>
      </c>
      <c r="C39" s="248"/>
      <c r="D39" s="249"/>
      <c r="E39" s="250"/>
      <c r="F39" s="249"/>
      <c r="G39" s="250"/>
      <c r="H39" s="249"/>
      <c r="I39" s="250"/>
      <c r="J39" s="251"/>
      <c r="K39" s="520">
        <f t="shared" si="26"/>
        <v>0</v>
      </c>
      <c r="L39" s="521"/>
      <c r="M39" s="388"/>
      <c r="N39" s="72">
        <f t="shared" si="27"/>
        <v>0</v>
      </c>
      <c r="O39" s="73">
        <f t="shared" si="25"/>
        <v>0</v>
      </c>
      <c r="P39" s="74">
        <f t="shared" si="25"/>
        <v>0</v>
      </c>
      <c r="Q39" s="73">
        <f t="shared" si="25"/>
        <v>0</v>
      </c>
      <c r="R39" s="74">
        <f t="shared" si="25"/>
        <v>0</v>
      </c>
      <c r="S39" s="73">
        <f t="shared" si="25"/>
        <v>0</v>
      </c>
      <c r="T39" s="74">
        <f t="shared" si="25"/>
        <v>0</v>
      </c>
      <c r="U39" s="73">
        <f t="shared" si="25"/>
        <v>0</v>
      </c>
      <c r="V39" s="75">
        <f t="shared" si="28"/>
        <v>0</v>
      </c>
      <c r="W39" s="76">
        <f t="shared" si="29"/>
        <v>0</v>
      </c>
      <c r="X39" s="75">
        <f t="shared" si="30"/>
        <v>0</v>
      </c>
      <c r="Y39" s="76">
        <f t="shared" si="31"/>
        <v>0</v>
      </c>
      <c r="Z39" s="77">
        <f t="shared" si="32"/>
        <v>0</v>
      </c>
    </row>
    <row r="40" spans="1:26" ht="12.95" customHeight="1">
      <c r="A40" s="253" t="s">
        <v>56</v>
      </c>
      <c r="B40" s="310">
        <v>45774</v>
      </c>
      <c r="C40" s="255"/>
      <c r="D40" s="256"/>
      <c r="E40" s="257"/>
      <c r="F40" s="256"/>
      <c r="G40" s="257"/>
      <c r="H40" s="256"/>
      <c r="I40" s="257"/>
      <c r="J40" s="258"/>
      <c r="K40" s="522">
        <f t="shared" si="26"/>
        <v>0</v>
      </c>
      <c r="L40" s="523"/>
      <c r="M40" s="387"/>
      <c r="N40" s="102">
        <f t="shared" si="27"/>
        <v>0</v>
      </c>
      <c r="O40" s="103">
        <f t="shared" si="25"/>
        <v>0</v>
      </c>
      <c r="P40" s="104">
        <f t="shared" si="25"/>
        <v>0</v>
      </c>
      <c r="Q40" s="103">
        <f t="shared" si="25"/>
        <v>0</v>
      </c>
      <c r="R40" s="104">
        <f t="shared" si="25"/>
        <v>0</v>
      </c>
      <c r="S40" s="103">
        <f t="shared" si="25"/>
        <v>0</v>
      </c>
      <c r="T40" s="104">
        <f t="shared" si="25"/>
        <v>0</v>
      </c>
      <c r="U40" s="103">
        <f t="shared" si="25"/>
        <v>0</v>
      </c>
      <c r="V40" s="105">
        <f t="shared" si="28"/>
        <v>0</v>
      </c>
      <c r="W40" s="106">
        <f t="shared" si="29"/>
        <v>0</v>
      </c>
      <c r="X40" s="105">
        <f t="shared" si="30"/>
        <v>0</v>
      </c>
      <c r="Y40" s="106">
        <f t="shared" si="31"/>
        <v>0</v>
      </c>
      <c r="Z40" s="87">
        <f t="shared" si="32"/>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293">
        <v>45775</v>
      </c>
      <c r="C42" s="268"/>
      <c r="D42" s="268"/>
      <c r="E42" s="269"/>
      <c r="F42" s="270"/>
      <c r="G42" s="268"/>
      <c r="H42" s="268"/>
      <c r="I42" s="269"/>
      <c r="J42" s="270"/>
      <c r="K42" s="518">
        <f>Z42/24</f>
        <v>0</v>
      </c>
      <c r="L42" s="519"/>
      <c r="M42" s="384"/>
      <c r="N42" s="95">
        <f>IF(C42&lt;&gt;"",C42,0)</f>
        <v>0</v>
      </c>
      <c r="O42" s="96">
        <f t="shared" ref="O42:U48" si="33">IF(D42&lt;&gt;"",D42,0)</f>
        <v>0</v>
      </c>
      <c r="P42" s="97">
        <f t="shared" si="33"/>
        <v>0</v>
      </c>
      <c r="Q42" s="96">
        <f t="shared" si="33"/>
        <v>0</v>
      </c>
      <c r="R42" s="97">
        <f t="shared" si="33"/>
        <v>0</v>
      </c>
      <c r="S42" s="96">
        <f t="shared" si="33"/>
        <v>0</v>
      </c>
      <c r="T42" s="97">
        <f t="shared" si="33"/>
        <v>0</v>
      </c>
      <c r="U42" s="96">
        <f t="shared" si="33"/>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45776</v>
      </c>
      <c r="C43" s="274"/>
      <c r="D43" s="241"/>
      <c r="E43" s="242"/>
      <c r="F43" s="244"/>
      <c r="G43" s="241"/>
      <c r="H43" s="241"/>
      <c r="I43" s="242"/>
      <c r="J43" s="270"/>
      <c r="K43" s="453">
        <f t="shared" ref="K43:K48" si="34">Z43/24</f>
        <v>0</v>
      </c>
      <c r="L43" s="454"/>
      <c r="M43" s="384"/>
      <c r="N43" s="72">
        <f t="shared" ref="N43:N48" si="35">IF(C43&lt;&gt;"",C43,0)</f>
        <v>0</v>
      </c>
      <c r="O43" s="73">
        <f t="shared" si="33"/>
        <v>0</v>
      </c>
      <c r="P43" s="74">
        <f t="shared" si="33"/>
        <v>0</v>
      </c>
      <c r="Q43" s="73">
        <f t="shared" si="33"/>
        <v>0</v>
      </c>
      <c r="R43" s="74">
        <f t="shared" si="33"/>
        <v>0</v>
      </c>
      <c r="S43" s="73">
        <f t="shared" si="33"/>
        <v>0</v>
      </c>
      <c r="T43" s="74">
        <f t="shared" si="33"/>
        <v>0</v>
      </c>
      <c r="U43" s="73">
        <f t="shared" si="33"/>
        <v>0</v>
      </c>
      <c r="V43" s="75">
        <f t="shared" ref="V43:V48" si="36">TIMEVALUE(N43&amp;":"&amp;O43)*24</f>
        <v>0</v>
      </c>
      <c r="W43" s="76">
        <f t="shared" ref="W43:W48" si="37">TIMEVALUE(P43&amp;":"&amp;Q43)*24</f>
        <v>0</v>
      </c>
      <c r="X43" s="75">
        <f t="shared" ref="X43:X48" si="38">TIMEVALUE(R43&amp;":"&amp;S43)*24</f>
        <v>0</v>
      </c>
      <c r="Y43" s="76">
        <f t="shared" ref="Y43:Y48" si="39">TIMEVALUE(T43&amp;":"&amp;U43)*24</f>
        <v>0</v>
      </c>
      <c r="Z43" s="77">
        <f t="shared" ref="Z43:Z48" si="40">(W43-V43)+(Y43-X43)</f>
        <v>0</v>
      </c>
    </row>
    <row r="44" spans="1:26" ht="12.95" customHeight="1">
      <c r="A44" s="238" t="s">
        <v>55</v>
      </c>
      <c r="B44" s="293">
        <v>45777</v>
      </c>
      <c r="C44" s="274"/>
      <c r="D44" s="241"/>
      <c r="E44" s="242"/>
      <c r="F44" s="244"/>
      <c r="G44" s="241"/>
      <c r="H44" s="241"/>
      <c r="I44" s="242"/>
      <c r="J44" s="270"/>
      <c r="K44" s="453">
        <f t="shared" si="34"/>
        <v>0</v>
      </c>
      <c r="L44" s="454"/>
      <c r="M44" s="384"/>
      <c r="N44" s="72">
        <f t="shared" si="35"/>
        <v>0</v>
      </c>
      <c r="O44" s="73">
        <f t="shared" si="33"/>
        <v>0</v>
      </c>
      <c r="P44" s="74">
        <f t="shared" si="33"/>
        <v>0</v>
      </c>
      <c r="Q44" s="73">
        <f t="shared" si="33"/>
        <v>0</v>
      </c>
      <c r="R44" s="74">
        <f t="shared" si="33"/>
        <v>0</v>
      </c>
      <c r="S44" s="73">
        <f t="shared" si="33"/>
        <v>0</v>
      </c>
      <c r="T44" s="74">
        <f t="shared" si="33"/>
        <v>0</v>
      </c>
      <c r="U44" s="73">
        <f t="shared" si="33"/>
        <v>0</v>
      </c>
      <c r="V44" s="75">
        <f t="shared" si="36"/>
        <v>0</v>
      </c>
      <c r="W44" s="76">
        <f t="shared" si="37"/>
        <v>0</v>
      </c>
      <c r="X44" s="75">
        <f t="shared" si="38"/>
        <v>0</v>
      </c>
      <c r="Y44" s="76">
        <f t="shared" si="39"/>
        <v>0</v>
      </c>
      <c r="Z44" s="77">
        <f t="shared" si="40"/>
        <v>0</v>
      </c>
    </row>
    <row r="45" spans="1:26" ht="12.95" customHeight="1">
      <c r="A45" s="238" t="s">
        <v>51</v>
      </c>
      <c r="B45" s="293"/>
      <c r="C45" s="274"/>
      <c r="D45" s="241"/>
      <c r="E45" s="242"/>
      <c r="F45" s="244"/>
      <c r="G45" s="241"/>
      <c r="H45" s="241"/>
      <c r="I45" s="242"/>
      <c r="J45" s="270"/>
      <c r="K45" s="453">
        <f t="shared" si="34"/>
        <v>0</v>
      </c>
      <c r="L45" s="454"/>
      <c r="M45" s="384"/>
      <c r="N45" s="72">
        <f t="shared" si="35"/>
        <v>0</v>
      </c>
      <c r="O45" s="73">
        <f t="shared" si="33"/>
        <v>0</v>
      </c>
      <c r="P45" s="74">
        <f t="shared" si="33"/>
        <v>0</v>
      </c>
      <c r="Q45" s="73">
        <f t="shared" si="33"/>
        <v>0</v>
      </c>
      <c r="R45" s="74">
        <f t="shared" si="33"/>
        <v>0</v>
      </c>
      <c r="S45" s="73">
        <f t="shared" si="33"/>
        <v>0</v>
      </c>
      <c r="T45" s="74">
        <f t="shared" si="33"/>
        <v>0</v>
      </c>
      <c r="U45" s="73">
        <f t="shared" si="33"/>
        <v>0</v>
      </c>
      <c r="V45" s="75">
        <f t="shared" si="36"/>
        <v>0</v>
      </c>
      <c r="W45" s="76">
        <f t="shared" si="37"/>
        <v>0</v>
      </c>
      <c r="X45" s="75">
        <f t="shared" si="38"/>
        <v>0</v>
      </c>
      <c r="Y45" s="76">
        <f t="shared" si="39"/>
        <v>0</v>
      </c>
      <c r="Z45" s="77">
        <f t="shared" si="40"/>
        <v>0</v>
      </c>
    </row>
    <row r="46" spans="1:26" ht="12.95" customHeight="1">
      <c r="A46" s="240" t="s">
        <v>10</v>
      </c>
      <c r="B46" s="293"/>
      <c r="C46" s="241"/>
      <c r="D46" s="241"/>
      <c r="E46" s="242"/>
      <c r="F46" s="244"/>
      <c r="G46" s="241"/>
      <c r="H46" s="241"/>
      <c r="I46" s="242"/>
      <c r="J46" s="244"/>
      <c r="K46" s="453">
        <f t="shared" si="34"/>
        <v>0</v>
      </c>
      <c r="L46" s="454"/>
      <c r="M46" s="385"/>
      <c r="N46" s="72">
        <f t="shared" si="35"/>
        <v>0</v>
      </c>
      <c r="O46" s="73">
        <f t="shared" si="33"/>
        <v>0</v>
      </c>
      <c r="P46" s="74">
        <f t="shared" si="33"/>
        <v>0</v>
      </c>
      <c r="Q46" s="73">
        <f t="shared" si="33"/>
        <v>0</v>
      </c>
      <c r="R46" s="74">
        <f t="shared" si="33"/>
        <v>0</v>
      </c>
      <c r="S46" s="73">
        <f t="shared" si="33"/>
        <v>0</v>
      </c>
      <c r="T46" s="74">
        <f t="shared" si="33"/>
        <v>0</v>
      </c>
      <c r="U46" s="73">
        <f t="shared" si="33"/>
        <v>0</v>
      </c>
      <c r="V46" s="75">
        <f t="shared" si="36"/>
        <v>0</v>
      </c>
      <c r="W46" s="76">
        <f t="shared" si="37"/>
        <v>0</v>
      </c>
      <c r="X46" s="75">
        <f t="shared" si="38"/>
        <v>0</v>
      </c>
      <c r="Y46" s="76">
        <f t="shared" si="39"/>
        <v>0</v>
      </c>
      <c r="Z46" s="77">
        <f t="shared" si="40"/>
        <v>0</v>
      </c>
    </row>
    <row r="47" spans="1:26" ht="12.95" customHeight="1">
      <c r="A47" s="246" t="s">
        <v>13</v>
      </c>
      <c r="B47" s="310"/>
      <c r="C47" s="248"/>
      <c r="D47" s="249"/>
      <c r="E47" s="250"/>
      <c r="F47" s="249"/>
      <c r="G47" s="250"/>
      <c r="H47" s="249"/>
      <c r="I47" s="250"/>
      <c r="J47" s="251"/>
      <c r="K47" s="520">
        <f t="shared" si="34"/>
        <v>0</v>
      </c>
      <c r="L47" s="521"/>
      <c r="M47" s="421"/>
      <c r="N47" s="72">
        <f t="shared" si="35"/>
        <v>0</v>
      </c>
      <c r="O47" s="73">
        <f t="shared" si="33"/>
        <v>0</v>
      </c>
      <c r="P47" s="74">
        <f t="shared" si="33"/>
        <v>0</v>
      </c>
      <c r="Q47" s="73">
        <f t="shared" si="33"/>
        <v>0</v>
      </c>
      <c r="R47" s="74">
        <f t="shared" si="33"/>
        <v>0</v>
      </c>
      <c r="S47" s="73">
        <f t="shared" si="33"/>
        <v>0</v>
      </c>
      <c r="T47" s="74">
        <f t="shared" si="33"/>
        <v>0</v>
      </c>
      <c r="U47" s="73">
        <f t="shared" si="33"/>
        <v>0</v>
      </c>
      <c r="V47" s="75">
        <f t="shared" si="36"/>
        <v>0</v>
      </c>
      <c r="W47" s="76">
        <f t="shared" si="37"/>
        <v>0</v>
      </c>
      <c r="X47" s="75">
        <f t="shared" si="38"/>
        <v>0</v>
      </c>
      <c r="Y47" s="76">
        <f t="shared" si="39"/>
        <v>0</v>
      </c>
      <c r="Z47" s="77">
        <f t="shared" si="40"/>
        <v>0</v>
      </c>
    </row>
    <row r="48" spans="1:26" ht="12.95" customHeight="1">
      <c r="A48" s="275" t="s">
        <v>56</v>
      </c>
      <c r="B48" s="254"/>
      <c r="C48" s="255"/>
      <c r="D48" s="256"/>
      <c r="E48" s="257"/>
      <c r="F48" s="256"/>
      <c r="G48" s="257"/>
      <c r="H48" s="256"/>
      <c r="I48" s="257"/>
      <c r="J48" s="258"/>
      <c r="K48" s="522">
        <f t="shared" si="34"/>
        <v>0</v>
      </c>
      <c r="L48" s="523"/>
      <c r="M48" s="421"/>
      <c r="N48" s="102">
        <f t="shared" si="35"/>
        <v>0</v>
      </c>
      <c r="O48" s="103">
        <f t="shared" si="33"/>
        <v>0</v>
      </c>
      <c r="P48" s="104">
        <f t="shared" si="33"/>
        <v>0</v>
      </c>
      <c r="Q48" s="103">
        <f t="shared" si="33"/>
        <v>0</v>
      </c>
      <c r="R48" s="104">
        <f t="shared" si="33"/>
        <v>0</v>
      </c>
      <c r="S48" s="103">
        <f t="shared" si="33"/>
        <v>0</v>
      </c>
      <c r="T48" s="104">
        <f t="shared" si="33"/>
        <v>0</v>
      </c>
      <c r="U48" s="103">
        <f t="shared" si="33"/>
        <v>0</v>
      </c>
      <c r="V48" s="105">
        <f t="shared" si="36"/>
        <v>0</v>
      </c>
      <c r="W48" s="106">
        <f t="shared" si="37"/>
        <v>0</v>
      </c>
      <c r="X48" s="105">
        <f t="shared" si="38"/>
        <v>0</v>
      </c>
      <c r="Y48" s="106">
        <f t="shared" si="39"/>
        <v>0</v>
      </c>
      <c r="Z48" s="87">
        <f t="shared" si="40"/>
        <v>0</v>
      </c>
    </row>
    <row r="49" spans="1:26" ht="12.95" customHeight="1" thickBot="1">
      <c r="A49" s="260"/>
      <c r="B49" s="261"/>
      <c r="C49" s="262"/>
      <c r="D49" s="262"/>
      <c r="E49" s="262"/>
      <c r="F49" s="262"/>
      <c r="G49" s="263"/>
      <c r="H49" s="264"/>
      <c r="I49" s="265" t="s">
        <v>57</v>
      </c>
      <c r="J49" s="266"/>
      <c r="K49" s="510" t="str">
        <f>IF(X49&gt;19,"&gt; 19 h",IF(X49&lt;0,TEXT(ABS(X49/24),"-[h]:mm"),TEXT(ABS(X49/24),"[h]:mm")))</f>
        <v>0:00</v>
      </c>
      <c r="L49" s="511"/>
      <c r="M49" s="267"/>
      <c r="N49" s="88" t="s">
        <v>19</v>
      </c>
      <c r="O49" s="89"/>
      <c r="P49" s="89"/>
      <c r="Q49" s="89"/>
      <c r="R49" s="90"/>
      <c r="S49" s="91"/>
      <c r="T49" s="91"/>
      <c r="U49" s="92"/>
      <c r="V49" s="93"/>
      <c r="W49" s="94" t="s">
        <v>11</v>
      </c>
      <c r="X49" s="474">
        <f>Z42+Z43+Z44+Z45+Z46+Z47+Z48</f>
        <v>0</v>
      </c>
      <c r="Y49" s="475"/>
      <c r="Z49" s="91"/>
    </row>
    <row r="50" spans="1:26" ht="14.25" customHeight="1">
      <c r="A50" s="276"/>
      <c r="B50" s="277"/>
      <c r="C50" s="278"/>
      <c r="D50" s="278"/>
      <c r="E50" s="278"/>
      <c r="F50" s="278"/>
      <c r="G50" s="279"/>
      <c r="H50" s="280" t="s">
        <v>58</v>
      </c>
      <c r="I50" s="279"/>
      <c r="J50" s="280"/>
      <c r="K50" s="512" t="str">
        <f>IF(X50&lt;&gt;V2,"&lt;&gt; AV-Std.",IF(X50&lt;0,TEXT(ABS(X50/24),"-[h]:mm"),TEXT(ABS(X50/24),"[h]:mm")))</f>
        <v>0:00</v>
      </c>
      <c r="L50" s="513"/>
      <c r="M50" s="281"/>
      <c r="N50" s="108"/>
      <c r="O50" s="108"/>
      <c r="P50" s="91"/>
      <c r="Q50" s="109">
        <f>N50+O50</f>
        <v>0</v>
      </c>
      <c r="R50" s="91"/>
      <c r="S50" s="91"/>
      <c r="T50" s="91"/>
      <c r="U50" s="110"/>
      <c r="V50" s="110"/>
      <c r="W50" s="111" t="s">
        <v>12</v>
      </c>
      <c r="X50" s="506">
        <f>X17+X25+X33+X41+X49</f>
        <v>0</v>
      </c>
      <c r="Y50" s="507"/>
      <c r="Z50" s="91"/>
    </row>
    <row r="51" spans="1:26" ht="8.1" customHeight="1">
      <c r="A51" s="282"/>
      <c r="B51" s="283"/>
      <c r="C51" s="284"/>
      <c r="D51" s="284"/>
      <c r="E51" s="284"/>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8" t="s">
        <v>59</v>
      </c>
      <c r="B52" s="283"/>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2"/>
      <c r="B53" s="283"/>
      <c r="C53" s="284"/>
      <c r="D53" s="284"/>
      <c r="E53" s="284"/>
      <c r="F53" s="284"/>
      <c r="G53" s="285"/>
      <c r="H53" s="286"/>
      <c r="I53" s="285"/>
      <c r="J53" s="286"/>
      <c r="K53" s="287"/>
      <c r="L53" s="287"/>
      <c r="M53" s="211"/>
      <c r="N53" s="108"/>
      <c r="O53" s="108"/>
      <c r="P53" s="91"/>
      <c r="Q53" s="127"/>
      <c r="R53" s="91"/>
      <c r="S53" s="91"/>
      <c r="T53" s="91"/>
      <c r="U53" s="128"/>
      <c r="V53" s="128"/>
      <c r="W53" s="129"/>
      <c r="X53" s="130"/>
      <c r="Y53" s="130"/>
      <c r="Z53" s="91"/>
    </row>
    <row r="54" spans="1:26" ht="12" customHeight="1">
      <c r="A54" s="289"/>
      <c r="B54" s="289"/>
      <c r="C54" s="289"/>
      <c r="D54" s="289"/>
      <c r="E54" s="289"/>
      <c r="F54" s="289"/>
      <c r="G54" s="289"/>
      <c r="H54" s="289"/>
      <c r="I54" s="289"/>
      <c r="J54" s="289"/>
      <c r="K54" s="290"/>
      <c r="L54" s="289"/>
      <c r="M54" s="289"/>
      <c r="N54" s="113"/>
      <c r="O54" s="113"/>
      <c r="P54" s="113"/>
      <c r="Q54" s="113"/>
      <c r="R54" s="113"/>
      <c r="S54" s="113"/>
      <c r="T54" s="113"/>
      <c r="U54" s="113"/>
      <c r="V54" s="113"/>
      <c r="W54" s="113"/>
      <c r="X54" s="113"/>
      <c r="Y54" s="113"/>
      <c r="Z54" s="49"/>
    </row>
    <row r="55" spans="1:26" ht="7.5" customHeight="1">
      <c r="A55" s="291"/>
      <c r="B55" s="291"/>
      <c r="C55" s="292"/>
      <c r="D55" s="289"/>
      <c r="E55" s="289"/>
      <c r="F55" s="289"/>
      <c r="G55" s="291"/>
      <c r="H55" s="291"/>
      <c r="I55" s="291"/>
      <c r="J55" s="291"/>
      <c r="K55" s="290"/>
      <c r="L55" s="289"/>
      <c r="M55" s="291"/>
      <c r="N55" s="113"/>
      <c r="O55" s="113"/>
      <c r="P55" s="113"/>
      <c r="Q55" s="113"/>
      <c r="R55" s="113"/>
      <c r="S55" s="113"/>
      <c r="T55" s="113"/>
      <c r="U55" s="113"/>
      <c r="V55" s="113"/>
      <c r="W55" s="113"/>
      <c r="X55" s="113"/>
      <c r="Y55" s="113"/>
      <c r="Z55" s="49"/>
    </row>
    <row r="56" spans="1:26" ht="12" customHeight="1">
      <c r="A56" s="290" t="s">
        <v>60</v>
      </c>
      <c r="B56" s="289"/>
      <c r="C56" s="289"/>
      <c r="D56" s="529" t="s">
        <v>49</v>
      </c>
      <c r="E56" s="529"/>
      <c r="F56" s="289"/>
      <c r="G56" s="290" t="s">
        <v>62</v>
      </c>
      <c r="H56" s="290"/>
      <c r="I56" s="289"/>
      <c r="J56" s="289"/>
      <c r="K56" s="290"/>
      <c r="L56" s="289"/>
      <c r="M56" s="290" t="s">
        <v>64</v>
      </c>
      <c r="N56" s="113"/>
      <c r="O56" s="113"/>
      <c r="P56" s="113"/>
      <c r="Q56" s="113"/>
      <c r="R56" s="120"/>
      <c r="S56" s="120"/>
      <c r="T56" s="113"/>
      <c r="U56" s="113"/>
      <c r="V56" s="113"/>
      <c r="W56" s="113"/>
      <c r="X56" s="113"/>
      <c r="Y56" s="113"/>
      <c r="Z56" s="49"/>
    </row>
    <row r="57" spans="1:26" ht="12" customHeight="1">
      <c r="A57" s="290" t="s">
        <v>61</v>
      </c>
      <c r="B57" s="289"/>
      <c r="C57" s="289"/>
      <c r="D57" s="289"/>
      <c r="E57" s="289"/>
      <c r="F57" s="289"/>
      <c r="G57" s="290" t="s">
        <v>63</v>
      </c>
      <c r="H57" s="289"/>
      <c r="I57" s="289"/>
      <c r="J57" s="289"/>
      <c r="K57" s="290"/>
      <c r="L57" s="289"/>
      <c r="M57" s="290"/>
      <c r="N57" s="113"/>
      <c r="O57" s="113"/>
      <c r="P57" s="113"/>
      <c r="Q57" s="113"/>
      <c r="R57" s="113"/>
      <c r="S57" s="113"/>
      <c r="T57" s="113"/>
      <c r="U57" s="113"/>
      <c r="V57" s="113"/>
      <c r="W57" s="113"/>
      <c r="X57" s="113"/>
      <c r="Y57" s="113"/>
      <c r="Z57" s="49"/>
    </row>
    <row r="58" spans="1:26" ht="9.75" customHeight="1">
      <c r="A58" s="115"/>
      <c r="B58" s="116"/>
      <c r="C58" s="112"/>
      <c r="D58" s="112"/>
      <c r="E58" s="112"/>
      <c r="F58" s="112"/>
      <c r="G58" s="112"/>
      <c r="H58" s="112"/>
      <c r="I58" s="112"/>
      <c r="J58" s="112"/>
      <c r="K58" s="113"/>
      <c r="L58" s="112"/>
      <c r="M58" s="112"/>
      <c r="N58" s="113"/>
      <c r="O58" s="113"/>
      <c r="P58" s="113"/>
      <c r="Q58" s="113"/>
      <c r="R58" s="113"/>
      <c r="S58" s="113"/>
      <c r="T58" s="113"/>
      <c r="U58" s="113"/>
      <c r="V58" s="113"/>
      <c r="W58" s="113"/>
      <c r="X58" s="113"/>
      <c r="Y58" s="113"/>
      <c r="Z58" s="49"/>
    </row>
    <row r="59" spans="1:26" ht="9.75" customHeight="1">
      <c r="A59" s="117"/>
      <c r="B59" s="118"/>
      <c r="C59" s="112"/>
      <c r="D59" s="112"/>
      <c r="E59" s="112"/>
      <c r="F59" s="112"/>
      <c r="G59" s="112"/>
      <c r="H59" s="112"/>
      <c r="I59" s="112"/>
      <c r="J59" s="112"/>
      <c r="K59" s="113"/>
      <c r="L59" s="112"/>
      <c r="M59" s="112"/>
      <c r="N59" s="113"/>
      <c r="O59" s="113"/>
      <c r="P59" s="113"/>
      <c r="Q59" s="113"/>
      <c r="R59" s="113"/>
      <c r="S59" s="113"/>
      <c r="T59" s="113"/>
      <c r="U59" s="113"/>
      <c r="V59" s="113"/>
      <c r="W59" s="113"/>
      <c r="X59" s="113"/>
      <c r="Y59" s="113"/>
      <c r="Z59" s="49"/>
    </row>
  </sheetData>
  <sheetProtection algorithmName="SHA-512" hashValue="i4b8ga7ruLZpEToM5ReDZFVXIXm2iVDfXFbwapPObgwEo3iSxcIWj+Vcr5X83xz854fpC8XEoCNhYK20eVY4ug==" saltValue="bBgIltVv9odEDHnTPkbYLg=="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1">
    <cfRule type="expression" dxfId="313" priority="247" stopIfTrue="1">
      <formula>X17&lt;0</formula>
    </cfRule>
  </conditionalFormatting>
  <conditionalFormatting sqref="R56:S56">
    <cfRule type="expression" dxfId="312" priority="246" stopIfTrue="1">
      <formula>AE56&lt;0</formula>
    </cfRule>
  </conditionalFormatting>
  <conditionalFormatting sqref="K52:L53">
    <cfRule type="expression" dxfId="311" priority="49" stopIfTrue="1">
      <formula>X52&lt;0</formula>
    </cfRule>
  </conditionalFormatting>
  <conditionalFormatting sqref="K10:L16">
    <cfRule type="expression" dxfId="310" priority="31">
      <formula>AND(Z10&gt;6,X10-W10&lt;0.5)</formula>
    </cfRule>
    <cfRule type="cellIs" dxfId="309" priority="33" operator="greaterThan">
      <formula>0.416666666666667</formula>
    </cfRule>
  </conditionalFormatting>
  <conditionalFormatting sqref="K10:L16">
    <cfRule type="expression" dxfId="308" priority="32">
      <formula>AND(Z10&gt;9,X10-W10&lt;0.75)</formula>
    </cfRule>
  </conditionalFormatting>
  <conditionalFormatting sqref="K18:L18">
    <cfRule type="expression" dxfId="307" priority="28">
      <formula>AND(Z18&gt;6,X18-W18&lt;0.5)</formula>
    </cfRule>
    <cfRule type="cellIs" dxfId="306" priority="30" operator="greaterThan">
      <formula>0.416666666666667</formula>
    </cfRule>
  </conditionalFormatting>
  <conditionalFormatting sqref="K18:L18">
    <cfRule type="expression" dxfId="305" priority="29">
      <formula>AND(Z18&gt;9,X18-W18&lt;0.75)</formula>
    </cfRule>
  </conditionalFormatting>
  <conditionalFormatting sqref="K19:L24">
    <cfRule type="expression" dxfId="304" priority="25">
      <formula>AND(Z19&gt;6,X19-W19&lt;0.5)</formula>
    </cfRule>
    <cfRule type="cellIs" dxfId="303" priority="27" operator="greaterThan">
      <formula>0.416666666666667</formula>
    </cfRule>
  </conditionalFormatting>
  <conditionalFormatting sqref="K19:L24">
    <cfRule type="expression" dxfId="302" priority="26">
      <formula>AND(Z19&gt;9,X19-W19&lt;0.75)</formula>
    </cfRule>
  </conditionalFormatting>
  <conditionalFormatting sqref="K26:L26">
    <cfRule type="expression" dxfId="301" priority="22">
      <formula>AND(Z26&gt;6,X26-W26&lt;0.5)</formula>
    </cfRule>
    <cfRule type="cellIs" dxfId="300" priority="24" operator="greaterThan">
      <formula>0.416666666666667</formula>
    </cfRule>
  </conditionalFormatting>
  <conditionalFormatting sqref="K26:L26">
    <cfRule type="expression" dxfId="299" priority="23">
      <formula>AND(Z26&gt;9,X26-W26&lt;0.75)</formula>
    </cfRule>
  </conditionalFormatting>
  <conditionalFormatting sqref="K27:L32">
    <cfRule type="expression" dxfId="298" priority="19">
      <formula>AND(Z27&gt;6,X27-W27&lt;0.5)</formula>
    </cfRule>
    <cfRule type="cellIs" dxfId="297" priority="21" operator="greaterThan">
      <formula>0.416666666666667</formula>
    </cfRule>
  </conditionalFormatting>
  <conditionalFormatting sqref="K27:L32">
    <cfRule type="expression" dxfId="296" priority="20">
      <formula>AND(Z27&gt;9,X27-W27&lt;0.75)</formula>
    </cfRule>
  </conditionalFormatting>
  <conditionalFormatting sqref="K34:L34">
    <cfRule type="expression" dxfId="295" priority="16">
      <formula>AND(Z34&gt;6,X34-W34&lt;0.5)</formula>
    </cfRule>
    <cfRule type="cellIs" dxfId="294" priority="18" operator="greaterThan">
      <formula>0.416666666666667</formula>
    </cfRule>
  </conditionalFormatting>
  <conditionalFormatting sqref="K34:L34">
    <cfRule type="expression" dxfId="293" priority="17">
      <formula>AND(Z34&gt;9,X34-W34&lt;0.75)</formula>
    </cfRule>
  </conditionalFormatting>
  <conditionalFormatting sqref="K35:L38">
    <cfRule type="expression" dxfId="292" priority="13">
      <formula>AND(Z35&gt;6,X35-W35&lt;0.5)</formula>
    </cfRule>
    <cfRule type="cellIs" dxfId="291" priority="15" operator="greaterThan">
      <formula>0.416666666666667</formula>
    </cfRule>
  </conditionalFormatting>
  <conditionalFormatting sqref="K35:L38">
    <cfRule type="expression" dxfId="290" priority="14">
      <formula>AND(Z35&gt;9,X35-W35&lt;0.75)</formula>
    </cfRule>
  </conditionalFormatting>
  <conditionalFormatting sqref="K39:L40">
    <cfRule type="expression" dxfId="289" priority="10">
      <formula>AND(Z39&gt;6,X39-W39&lt;0.5)</formula>
    </cfRule>
    <cfRule type="cellIs" dxfId="288" priority="12" operator="greaterThan">
      <formula>0.416666666666667</formula>
    </cfRule>
  </conditionalFormatting>
  <conditionalFormatting sqref="K39:L40">
    <cfRule type="expression" dxfId="287" priority="11">
      <formula>AND(Z39&gt;9,X39-W39&lt;0.75)</formula>
    </cfRule>
  </conditionalFormatting>
  <conditionalFormatting sqref="K47:L48">
    <cfRule type="expression" dxfId="286" priority="7">
      <formula>AND(Z47&gt;6,X47-W47&lt;0.5)</formula>
    </cfRule>
    <cfRule type="cellIs" dxfId="285" priority="9" operator="greaterThan">
      <formula>0.416666666666667</formula>
    </cfRule>
  </conditionalFormatting>
  <conditionalFormatting sqref="K47:L48">
    <cfRule type="expression" dxfId="284" priority="8">
      <formula>AND(Z47&gt;9,X47-W47&lt;0.75)</formula>
    </cfRule>
  </conditionalFormatting>
  <conditionalFormatting sqref="K42:L42">
    <cfRule type="expression" dxfId="283" priority="4">
      <formula>AND(Z42&gt;6,X42-W42&lt;0.5)</formula>
    </cfRule>
    <cfRule type="cellIs" dxfId="282" priority="6" operator="greaterThan">
      <formula>0.416666666666667</formula>
    </cfRule>
  </conditionalFormatting>
  <conditionalFormatting sqref="K42:L42">
    <cfRule type="expression" dxfId="281" priority="5">
      <formula>AND(Z42&gt;9,X42-W42&lt;0.75)</formula>
    </cfRule>
  </conditionalFormatting>
  <conditionalFormatting sqref="K43:L46">
    <cfRule type="expression" dxfId="280" priority="1">
      <formula>AND(Z43&gt;6,X43-W43&lt;0.5)</formula>
    </cfRule>
    <cfRule type="cellIs" dxfId="279" priority="3" operator="greaterThan">
      <formula>0.416666666666667</formula>
    </cfRule>
  </conditionalFormatting>
  <conditionalFormatting sqref="K43:L46">
    <cfRule type="expression" dxfId="278" priority="2">
      <formula>AND(Z43&gt;9,X43-W43&lt;0.75)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A59"/>
  <sheetViews>
    <sheetView showZeros="0" workbookViewId="0">
      <selection activeCell="C3" sqref="C3:F3"/>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294" t="s">
        <v>39</v>
      </c>
      <c r="B2" s="295"/>
      <c r="C2" s="482">
        <f>April!C2</f>
        <v>0</v>
      </c>
      <c r="D2" s="483"/>
      <c r="E2" s="483"/>
      <c r="F2" s="484"/>
      <c r="G2" s="485" t="s">
        <v>40</v>
      </c>
      <c r="H2" s="486"/>
      <c r="I2" s="487" t="s">
        <v>77</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294" t="s">
        <v>42</v>
      </c>
      <c r="B3" s="296"/>
      <c r="C3" s="489">
        <f>April!C3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97" t="s">
        <v>45</v>
      </c>
      <c r="B4" s="204"/>
      <c r="C4" s="489"/>
      <c r="D4" s="524"/>
      <c r="E4" s="298"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321" t="s">
        <v>46</v>
      </c>
      <c r="B5" s="195"/>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99" t="s">
        <v>47</v>
      </c>
      <c r="B6" s="300"/>
      <c r="C6" s="215"/>
      <c r="D6" s="215" t="s">
        <v>6</v>
      </c>
      <c r="E6" s="215" t="s">
        <v>50</v>
      </c>
      <c r="F6" s="215" t="s">
        <v>55</v>
      </c>
      <c r="G6" s="404" t="s">
        <v>51</v>
      </c>
      <c r="H6" s="404" t="s">
        <v>10</v>
      </c>
      <c r="I6" s="211"/>
      <c r="J6" s="200"/>
      <c r="K6" s="200"/>
      <c r="L6" s="200"/>
      <c r="M6" s="326"/>
      <c r="N6" s="48"/>
      <c r="O6" s="48"/>
      <c r="P6" s="48"/>
      <c r="Q6" s="48"/>
      <c r="R6" s="48"/>
      <c r="S6" s="48"/>
      <c r="T6" s="50"/>
      <c r="U6" s="50"/>
      <c r="V6" s="48"/>
      <c r="W6" s="48"/>
      <c r="X6" s="48"/>
      <c r="Y6" s="48"/>
      <c r="Z6" s="49"/>
    </row>
    <row r="7" spans="1:26" ht="12.95" customHeight="1">
      <c r="A7" s="216" t="s">
        <v>48</v>
      </c>
      <c r="B7" s="217" t="s">
        <v>49</v>
      </c>
      <c r="C7" s="397" t="s">
        <v>65</v>
      </c>
      <c r="D7" s="219"/>
      <c r="E7" s="219"/>
      <c r="F7" s="220"/>
      <c r="G7" s="551" t="s">
        <v>66</v>
      </c>
      <c r="H7" s="552"/>
      <c r="I7" s="552"/>
      <c r="J7" s="553"/>
      <c r="K7" s="218"/>
      <c r="L7" s="221"/>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29"/>
      <c r="B9" s="230"/>
      <c r="C9" s="423" t="s">
        <v>69</v>
      </c>
      <c r="D9" s="424" t="s">
        <v>44</v>
      </c>
      <c r="E9" s="423" t="s">
        <v>69</v>
      </c>
      <c r="F9" s="424" t="s">
        <v>44</v>
      </c>
      <c r="G9" s="423" t="s">
        <v>69</v>
      </c>
      <c r="H9" s="424" t="s">
        <v>44</v>
      </c>
      <c r="I9" s="423" t="s">
        <v>69</v>
      </c>
      <c r="J9" s="235" t="s">
        <v>44</v>
      </c>
      <c r="K9" s="233" t="s">
        <v>43</v>
      </c>
      <c r="L9" s="234"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293"/>
      <c r="C10" s="268"/>
      <c r="D10" s="268"/>
      <c r="E10" s="269"/>
      <c r="F10" s="270"/>
      <c r="G10" s="268"/>
      <c r="H10" s="268"/>
      <c r="I10" s="269"/>
      <c r="J10" s="270"/>
      <c r="K10" s="518">
        <f t="shared" ref="K10:K16" si="0">Z10/24</f>
        <v>0</v>
      </c>
      <c r="L10" s="519"/>
      <c r="M10" s="237"/>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293"/>
      <c r="C11" s="268"/>
      <c r="D11" s="268"/>
      <c r="E11" s="269"/>
      <c r="F11" s="268"/>
      <c r="G11" s="269"/>
      <c r="H11" s="316"/>
      <c r="I11" s="269"/>
      <c r="J11" s="270"/>
      <c r="K11" s="453">
        <f t="shared" si="0"/>
        <v>0</v>
      </c>
      <c r="L11" s="454"/>
      <c r="M11" s="385"/>
      <c r="N11" s="72">
        <f t="shared" ref="N11:N16" si="3">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4">TIMEVALUE(P11&amp;":"&amp;Q11)*24</f>
        <v>0</v>
      </c>
      <c r="X11" s="75">
        <f t="shared" ref="X11:X16" si="5">TIMEVALUE(R11&amp;":"&amp;S11)*24</f>
        <v>0</v>
      </c>
      <c r="Y11" s="76">
        <f t="shared" ref="Y11:Y16" si="6">TIMEVALUE(T11&amp;":"&amp;U11)*24</f>
        <v>0</v>
      </c>
      <c r="Z11" s="77">
        <f t="shared" ref="Z11:Z16" si="7">(W11-V11)+(Y11-X11)</f>
        <v>0</v>
      </c>
    </row>
    <row r="12" spans="1:26" ht="12.95" customHeight="1">
      <c r="A12" s="238" t="s">
        <v>55</v>
      </c>
      <c r="B12" s="293"/>
      <c r="C12" s="268"/>
      <c r="D12" s="268"/>
      <c r="E12" s="269"/>
      <c r="F12" s="268"/>
      <c r="G12" s="269"/>
      <c r="H12" s="316"/>
      <c r="I12" s="269"/>
      <c r="J12" s="270"/>
      <c r="K12" s="453">
        <f t="shared" si="0"/>
        <v>0</v>
      </c>
      <c r="L12" s="454"/>
      <c r="M12" s="444"/>
      <c r="N12" s="72">
        <f t="shared" si="3"/>
        <v>0</v>
      </c>
      <c r="O12" s="73">
        <f t="shared" si="1"/>
        <v>0</v>
      </c>
      <c r="P12" s="74">
        <f t="shared" si="1"/>
        <v>0</v>
      </c>
      <c r="Q12" s="73">
        <f t="shared" si="1"/>
        <v>0</v>
      </c>
      <c r="R12" s="74">
        <f t="shared" si="1"/>
        <v>0</v>
      </c>
      <c r="S12" s="73">
        <f t="shared" si="1"/>
        <v>0</v>
      </c>
      <c r="T12" s="74">
        <f t="shared" si="1"/>
        <v>0</v>
      </c>
      <c r="U12" s="73">
        <f t="shared" si="1"/>
        <v>0</v>
      </c>
      <c r="V12" s="75">
        <f t="shared" si="2"/>
        <v>0</v>
      </c>
      <c r="W12" s="76">
        <f t="shared" si="4"/>
        <v>0</v>
      </c>
      <c r="X12" s="75">
        <f t="shared" si="5"/>
        <v>0</v>
      </c>
      <c r="Y12" s="76">
        <f t="shared" si="6"/>
        <v>0</v>
      </c>
      <c r="Z12" s="77">
        <f t="shared" si="7"/>
        <v>0</v>
      </c>
    </row>
    <row r="13" spans="1:26" ht="12.95" customHeight="1">
      <c r="A13" s="238" t="s">
        <v>51</v>
      </c>
      <c r="B13" s="293">
        <v>45778</v>
      </c>
      <c r="C13" s="268"/>
      <c r="D13" s="268"/>
      <c r="E13" s="269"/>
      <c r="F13" s="268"/>
      <c r="G13" s="269"/>
      <c r="H13" s="316"/>
      <c r="I13" s="269"/>
      <c r="J13" s="270"/>
      <c r="K13" s="453">
        <f t="shared" si="0"/>
        <v>0</v>
      </c>
      <c r="L13" s="454"/>
      <c r="M13" s="385" t="s">
        <v>76</v>
      </c>
      <c r="N13" s="72">
        <f t="shared" si="3"/>
        <v>0</v>
      </c>
      <c r="O13" s="73">
        <f t="shared" si="1"/>
        <v>0</v>
      </c>
      <c r="P13" s="74">
        <f t="shared" si="1"/>
        <v>0</v>
      </c>
      <c r="Q13" s="73">
        <f t="shared" si="1"/>
        <v>0</v>
      </c>
      <c r="R13" s="74">
        <f t="shared" si="1"/>
        <v>0</v>
      </c>
      <c r="S13" s="73">
        <f t="shared" si="1"/>
        <v>0</v>
      </c>
      <c r="T13" s="74">
        <f t="shared" si="1"/>
        <v>0</v>
      </c>
      <c r="U13" s="73">
        <f t="shared" si="1"/>
        <v>0</v>
      </c>
      <c r="V13" s="75">
        <f t="shared" si="2"/>
        <v>0</v>
      </c>
      <c r="W13" s="76">
        <f t="shared" si="4"/>
        <v>0</v>
      </c>
      <c r="X13" s="75">
        <f t="shared" si="5"/>
        <v>0</v>
      </c>
      <c r="Y13" s="76">
        <f t="shared" si="6"/>
        <v>0</v>
      </c>
      <c r="Z13" s="77">
        <f t="shared" si="7"/>
        <v>0</v>
      </c>
    </row>
    <row r="14" spans="1:26" ht="12.95" customHeight="1">
      <c r="A14" s="240" t="s">
        <v>10</v>
      </c>
      <c r="B14" s="293">
        <v>45779</v>
      </c>
      <c r="C14" s="241"/>
      <c r="D14" s="241"/>
      <c r="E14" s="242"/>
      <c r="F14" s="241"/>
      <c r="G14" s="242"/>
      <c r="H14" s="243"/>
      <c r="I14" s="242"/>
      <c r="J14" s="244"/>
      <c r="K14" s="453">
        <f t="shared" si="0"/>
        <v>0</v>
      </c>
      <c r="L14" s="454"/>
      <c r="M14" s="384"/>
      <c r="N14" s="72">
        <f t="shared" si="3"/>
        <v>0</v>
      </c>
      <c r="O14" s="73">
        <f t="shared" si="1"/>
        <v>0</v>
      </c>
      <c r="P14" s="74">
        <f t="shared" si="1"/>
        <v>0</v>
      </c>
      <c r="Q14" s="73">
        <f t="shared" si="1"/>
        <v>0</v>
      </c>
      <c r="R14" s="74">
        <f t="shared" si="1"/>
        <v>0</v>
      </c>
      <c r="S14" s="73">
        <f t="shared" si="1"/>
        <v>0</v>
      </c>
      <c r="T14" s="74">
        <f t="shared" si="1"/>
        <v>0</v>
      </c>
      <c r="U14" s="73">
        <f t="shared" si="1"/>
        <v>0</v>
      </c>
      <c r="V14" s="75">
        <f t="shared" si="2"/>
        <v>0</v>
      </c>
      <c r="W14" s="76">
        <f t="shared" si="4"/>
        <v>0</v>
      </c>
      <c r="X14" s="75">
        <f t="shared" si="5"/>
        <v>0</v>
      </c>
      <c r="Y14" s="76">
        <f t="shared" si="6"/>
        <v>0</v>
      </c>
      <c r="Z14" s="77">
        <f t="shared" si="7"/>
        <v>0</v>
      </c>
    </row>
    <row r="15" spans="1:26" s="5" customFormat="1" ht="12.95" customHeight="1">
      <c r="A15" s="246" t="s">
        <v>13</v>
      </c>
      <c r="B15" s="310">
        <v>45780</v>
      </c>
      <c r="C15" s="248"/>
      <c r="D15" s="249"/>
      <c r="E15" s="250"/>
      <c r="F15" s="249"/>
      <c r="G15" s="250"/>
      <c r="H15" s="249"/>
      <c r="I15" s="250"/>
      <c r="J15" s="251"/>
      <c r="K15" s="520">
        <f t="shared" si="0"/>
        <v>0</v>
      </c>
      <c r="L15" s="521"/>
      <c r="M15" s="386"/>
      <c r="N15" s="72">
        <f t="shared" si="3"/>
        <v>0</v>
      </c>
      <c r="O15" s="73">
        <f t="shared" si="1"/>
        <v>0</v>
      </c>
      <c r="P15" s="74">
        <f t="shared" si="1"/>
        <v>0</v>
      </c>
      <c r="Q15" s="73">
        <f t="shared" si="1"/>
        <v>0</v>
      </c>
      <c r="R15" s="74">
        <f t="shared" si="1"/>
        <v>0</v>
      </c>
      <c r="S15" s="73">
        <f t="shared" si="1"/>
        <v>0</v>
      </c>
      <c r="T15" s="74">
        <f t="shared" si="1"/>
        <v>0</v>
      </c>
      <c r="U15" s="73">
        <f t="shared" si="1"/>
        <v>0</v>
      </c>
      <c r="V15" s="75">
        <f t="shared" si="2"/>
        <v>0</v>
      </c>
      <c r="W15" s="76">
        <f t="shared" si="4"/>
        <v>0</v>
      </c>
      <c r="X15" s="75">
        <f t="shared" si="5"/>
        <v>0</v>
      </c>
      <c r="Y15" s="76">
        <f t="shared" si="6"/>
        <v>0</v>
      </c>
      <c r="Z15" s="77">
        <f t="shared" si="7"/>
        <v>0</v>
      </c>
    </row>
    <row r="16" spans="1:26" s="5" customFormat="1" ht="12.95" customHeight="1">
      <c r="A16" s="253" t="s">
        <v>56</v>
      </c>
      <c r="B16" s="310">
        <v>45781</v>
      </c>
      <c r="C16" s="255"/>
      <c r="D16" s="256"/>
      <c r="E16" s="257"/>
      <c r="F16" s="256"/>
      <c r="G16" s="257"/>
      <c r="H16" s="256"/>
      <c r="I16" s="257"/>
      <c r="J16" s="258"/>
      <c r="K16" s="522">
        <f t="shared" si="0"/>
        <v>0</v>
      </c>
      <c r="L16" s="523"/>
      <c r="M16" s="259"/>
      <c r="N16" s="82">
        <f t="shared" si="3"/>
        <v>0</v>
      </c>
      <c r="O16" s="83">
        <f t="shared" si="1"/>
        <v>0</v>
      </c>
      <c r="P16" s="84">
        <f t="shared" si="1"/>
        <v>0</v>
      </c>
      <c r="Q16" s="83">
        <f t="shared" si="1"/>
        <v>0</v>
      </c>
      <c r="R16" s="84">
        <f t="shared" si="1"/>
        <v>0</v>
      </c>
      <c r="S16" s="73">
        <f t="shared" si="1"/>
        <v>0</v>
      </c>
      <c r="T16" s="74">
        <f t="shared" si="1"/>
        <v>0</v>
      </c>
      <c r="U16" s="83">
        <f t="shared" si="1"/>
        <v>0</v>
      </c>
      <c r="V16" s="85">
        <f t="shared" si="2"/>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45782</v>
      </c>
      <c r="C18" s="268"/>
      <c r="D18" s="268"/>
      <c r="E18" s="269"/>
      <c r="F18" s="270"/>
      <c r="G18" s="268"/>
      <c r="H18" s="268"/>
      <c r="I18" s="269"/>
      <c r="J18" s="270"/>
      <c r="K18" s="518">
        <f>Z18/24</f>
        <v>0</v>
      </c>
      <c r="L18" s="519"/>
      <c r="M18" s="384"/>
      <c r="N18" s="95">
        <f>IF(C18&lt;&gt;"",C18,0)</f>
        <v>0</v>
      </c>
      <c r="O18" s="96">
        <f t="shared" ref="O18:U24" si="8">IF(D18&lt;&gt;"",D18,0)</f>
        <v>0</v>
      </c>
      <c r="P18" s="97">
        <f t="shared" si="8"/>
        <v>0</v>
      </c>
      <c r="Q18" s="96">
        <f t="shared" si="8"/>
        <v>0</v>
      </c>
      <c r="R18" s="97">
        <f t="shared" si="8"/>
        <v>0</v>
      </c>
      <c r="S18" s="96">
        <f t="shared" si="8"/>
        <v>0</v>
      </c>
      <c r="T18" s="97">
        <f t="shared" si="8"/>
        <v>0</v>
      </c>
      <c r="U18" s="96">
        <f t="shared" si="8"/>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45783</v>
      </c>
      <c r="C19" s="268"/>
      <c r="D19" s="268"/>
      <c r="E19" s="269"/>
      <c r="F19" s="270"/>
      <c r="G19" s="268"/>
      <c r="H19" s="268"/>
      <c r="I19" s="269"/>
      <c r="J19" s="270"/>
      <c r="K19" s="453">
        <f t="shared" ref="K19:K24" si="9">Z19/24</f>
        <v>0</v>
      </c>
      <c r="L19" s="454"/>
      <c r="M19" s="384"/>
      <c r="N19" s="72">
        <f t="shared" ref="N19:N24" si="10">IF(C19&lt;&gt;"",C19,0)</f>
        <v>0</v>
      </c>
      <c r="O19" s="73">
        <f t="shared" si="8"/>
        <v>0</v>
      </c>
      <c r="P19" s="74">
        <f t="shared" si="8"/>
        <v>0</v>
      </c>
      <c r="Q19" s="73">
        <f t="shared" si="8"/>
        <v>0</v>
      </c>
      <c r="R19" s="74">
        <f t="shared" si="8"/>
        <v>0</v>
      </c>
      <c r="S19" s="73">
        <f t="shared" si="8"/>
        <v>0</v>
      </c>
      <c r="T19" s="74">
        <f t="shared" si="8"/>
        <v>0</v>
      </c>
      <c r="U19" s="73">
        <f t="shared" si="8"/>
        <v>0</v>
      </c>
      <c r="V19" s="75">
        <f t="shared" ref="V19:V24" si="11">TIMEVALUE(N19&amp;":"&amp;O19)*24</f>
        <v>0</v>
      </c>
      <c r="W19" s="76">
        <f t="shared" ref="W19:W24" si="12">TIMEVALUE(P19&amp;":"&amp;Q19)*24</f>
        <v>0</v>
      </c>
      <c r="X19" s="75">
        <f t="shared" ref="X19:X24" si="13">TIMEVALUE(R19&amp;":"&amp;S19)*24</f>
        <v>0</v>
      </c>
      <c r="Y19" s="76">
        <f t="shared" ref="Y19:Y24" si="14">TIMEVALUE(T19&amp;":"&amp;U19)*24</f>
        <v>0</v>
      </c>
      <c r="Z19" s="77">
        <f t="shared" ref="Z19:Z24" si="15">(W19-V19)+(Y19-X19)</f>
        <v>0</v>
      </c>
    </row>
    <row r="20" spans="1:26" ht="12.95" customHeight="1">
      <c r="A20" s="238" t="s">
        <v>55</v>
      </c>
      <c r="B20" s="293">
        <v>45784</v>
      </c>
      <c r="C20" s="268"/>
      <c r="D20" s="268"/>
      <c r="E20" s="269"/>
      <c r="F20" s="270"/>
      <c r="G20" s="268"/>
      <c r="H20" s="268"/>
      <c r="I20" s="269"/>
      <c r="J20" s="270"/>
      <c r="K20" s="453">
        <f t="shared" si="9"/>
        <v>0</v>
      </c>
      <c r="L20" s="454"/>
      <c r="M20" s="384"/>
      <c r="N20" s="72">
        <f t="shared" si="10"/>
        <v>0</v>
      </c>
      <c r="O20" s="73">
        <f t="shared" si="8"/>
        <v>0</v>
      </c>
      <c r="P20" s="74">
        <f t="shared" si="8"/>
        <v>0</v>
      </c>
      <c r="Q20" s="73">
        <f t="shared" si="8"/>
        <v>0</v>
      </c>
      <c r="R20" s="74">
        <f t="shared" si="8"/>
        <v>0</v>
      </c>
      <c r="S20" s="73">
        <f t="shared" si="8"/>
        <v>0</v>
      </c>
      <c r="T20" s="74">
        <f t="shared" si="8"/>
        <v>0</v>
      </c>
      <c r="U20" s="73">
        <f t="shared" si="8"/>
        <v>0</v>
      </c>
      <c r="V20" s="75">
        <f t="shared" si="11"/>
        <v>0</v>
      </c>
      <c r="W20" s="76">
        <f t="shared" si="12"/>
        <v>0</v>
      </c>
      <c r="X20" s="75">
        <f t="shared" si="13"/>
        <v>0</v>
      </c>
      <c r="Y20" s="76">
        <f t="shared" si="14"/>
        <v>0</v>
      </c>
      <c r="Z20" s="77">
        <f t="shared" si="15"/>
        <v>0</v>
      </c>
    </row>
    <row r="21" spans="1:26" ht="12.95" customHeight="1">
      <c r="A21" s="238" t="s">
        <v>51</v>
      </c>
      <c r="B21" s="293">
        <v>45785</v>
      </c>
      <c r="C21" s="268"/>
      <c r="D21" s="268"/>
      <c r="E21" s="269"/>
      <c r="F21" s="270"/>
      <c r="G21" s="268"/>
      <c r="H21" s="268"/>
      <c r="I21" s="269"/>
      <c r="J21" s="270"/>
      <c r="K21" s="453">
        <f t="shared" si="9"/>
        <v>0</v>
      </c>
      <c r="L21" s="454"/>
      <c r="N21" s="72">
        <f t="shared" si="10"/>
        <v>0</v>
      </c>
      <c r="O21" s="73">
        <f t="shared" si="8"/>
        <v>0</v>
      </c>
      <c r="P21" s="74">
        <f t="shared" si="8"/>
        <v>0</v>
      </c>
      <c r="Q21" s="73">
        <f t="shared" si="8"/>
        <v>0</v>
      </c>
      <c r="R21" s="74">
        <f t="shared" si="8"/>
        <v>0</v>
      </c>
      <c r="S21" s="73">
        <f t="shared" si="8"/>
        <v>0</v>
      </c>
      <c r="T21" s="74">
        <f t="shared" si="8"/>
        <v>0</v>
      </c>
      <c r="U21" s="73">
        <f t="shared" si="8"/>
        <v>0</v>
      </c>
      <c r="V21" s="75">
        <f t="shared" si="11"/>
        <v>0</v>
      </c>
      <c r="W21" s="76">
        <f t="shared" si="12"/>
        <v>0</v>
      </c>
      <c r="X21" s="75">
        <f t="shared" si="13"/>
        <v>0</v>
      </c>
      <c r="Y21" s="76">
        <f t="shared" si="14"/>
        <v>0</v>
      </c>
      <c r="Z21" s="77">
        <f t="shared" si="15"/>
        <v>0</v>
      </c>
    </row>
    <row r="22" spans="1:26" ht="12.95" customHeight="1">
      <c r="A22" s="240" t="s">
        <v>10</v>
      </c>
      <c r="B22" s="293">
        <v>45786</v>
      </c>
      <c r="C22" s="241"/>
      <c r="D22" s="241"/>
      <c r="E22" s="242"/>
      <c r="F22" s="244"/>
      <c r="G22" s="241"/>
      <c r="H22" s="241"/>
      <c r="I22" s="242"/>
      <c r="J22" s="244"/>
      <c r="K22" s="453">
        <f t="shared" si="9"/>
        <v>0</v>
      </c>
      <c r="L22" s="454"/>
      <c r="M22" s="385"/>
      <c r="N22" s="72">
        <f t="shared" si="10"/>
        <v>0</v>
      </c>
      <c r="O22" s="73">
        <f t="shared" si="8"/>
        <v>0</v>
      </c>
      <c r="P22" s="74">
        <f t="shared" si="8"/>
        <v>0</v>
      </c>
      <c r="Q22" s="73">
        <f t="shared" si="8"/>
        <v>0</v>
      </c>
      <c r="R22" s="74">
        <f t="shared" si="8"/>
        <v>0</v>
      </c>
      <c r="S22" s="73">
        <f t="shared" si="8"/>
        <v>0</v>
      </c>
      <c r="T22" s="74">
        <f t="shared" si="8"/>
        <v>0</v>
      </c>
      <c r="U22" s="73">
        <f t="shared" si="8"/>
        <v>0</v>
      </c>
      <c r="V22" s="75">
        <f t="shared" si="11"/>
        <v>0</v>
      </c>
      <c r="W22" s="76">
        <f t="shared" si="12"/>
        <v>0</v>
      </c>
      <c r="X22" s="75">
        <f t="shared" si="13"/>
        <v>0</v>
      </c>
      <c r="Y22" s="76">
        <f t="shared" si="14"/>
        <v>0</v>
      </c>
      <c r="Z22" s="77">
        <f t="shared" si="15"/>
        <v>0</v>
      </c>
    </row>
    <row r="23" spans="1:26" ht="12.95" customHeight="1">
      <c r="A23" s="272" t="s">
        <v>13</v>
      </c>
      <c r="B23" s="310">
        <v>45787</v>
      </c>
      <c r="C23" s="249"/>
      <c r="D23" s="249"/>
      <c r="E23" s="250"/>
      <c r="F23" s="251"/>
      <c r="G23" s="249"/>
      <c r="H23" s="249"/>
      <c r="I23" s="250"/>
      <c r="J23" s="251"/>
      <c r="K23" s="520">
        <f t="shared" si="9"/>
        <v>0</v>
      </c>
      <c r="L23" s="521"/>
      <c r="M23" s="386"/>
      <c r="N23" s="72">
        <f t="shared" si="10"/>
        <v>0</v>
      </c>
      <c r="O23" s="73">
        <f t="shared" si="8"/>
        <v>0</v>
      </c>
      <c r="P23" s="74">
        <f t="shared" si="8"/>
        <v>0</v>
      </c>
      <c r="Q23" s="73">
        <f t="shared" si="8"/>
        <v>0</v>
      </c>
      <c r="R23" s="74">
        <f t="shared" si="8"/>
        <v>0</v>
      </c>
      <c r="S23" s="73">
        <f t="shared" si="8"/>
        <v>0</v>
      </c>
      <c r="T23" s="74">
        <f t="shared" si="8"/>
        <v>0</v>
      </c>
      <c r="U23" s="73">
        <f t="shared" si="8"/>
        <v>0</v>
      </c>
      <c r="V23" s="75">
        <f t="shared" si="11"/>
        <v>0</v>
      </c>
      <c r="W23" s="76">
        <f t="shared" si="12"/>
        <v>0</v>
      </c>
      <c r="X23" s="75">
        <f t="shared" si="13"/>
        <v>0</v>
      </c>
      <c r="Y23" s="76">
        <f t="shared" si="14"/>
        <v>0</v>
      </c>
      <c r="Z23" s="77">
        <f t="shared" si="15"/>
        <v>0</v>
      </c>
    </row>
    <row r="24" spans="1:26" ht="12.95" customHeight="1">
      <c r="A24" s="253" t="s">
        <v>56</v>
      </c>
      <c r="B24" s="310">
        <v>45788</v>
      </c>
      <c r="C24" s="255"/>
      <c r="D24" s="256"/>
      <c r="E24" s="257"/>
      <c r="F24" s="256"/>
      <c r="G24" s="257"/>
      <c r="H24" s="256"/>
      <c r="I24" s="257"/>
      <c r="J24" s="258"/>
      <c r="K24" s="522">
        <f t="shared" si="9"/>
        <v>0</v>
      </c>
      <c r="L24" s="523"/>
      <c r="M24" s="387"/>
      <c r="N24" s="102">
        <f t="shared" si="10"/>
        <v>0</v>
      </c>
      <c r="O24" s="103">
        <f t="shared" si="8"/>
        <v>0</v>
      </c>
      <c r="P24" s="104">
        <f t="shared" si="8"/>
        <v>0</v>
      </c>
      <c r="Q24" s="103">
        <f t="shared" si="8"/>
        <v>0</v>
      </c>
      <c r="R24" s="104">
        <f t="shared" si="8"/>
        <v>0</v>
      </c>
      <c r="S24" s="103">
        <f t="shared" si="8"/>
        <v>0</v>
      </c>
      <c r="T24" s="104">
        <f t="shared" si="8"/>
        <v>0</v>
      </c>
      <c r="U24" s="103">
        <f t="shared" si="8"/>
        <v>0</v>
      </c>
      <c r="V24" s="105">
        <f t="shared" si="11"/>
        <v>0</v>
      </c>
      <c r="W24" s="106">
        <f t="shared" si="12"/>
        <v>0</v>
      </c>
      <c r="X24" s="105">
        <f t="shared" si="13"/>
        <v>0</v>
      </c>
      <c r="Y24" s="106">
        <f t="shared" si="14"/>
        <v>0</v>
      </c>
      <c r="Z24" s="87">
        <f t="shared" si="15"/>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45789</v>
      </c>
      <c r="C26" s="268"/>
      <c r="D26" s="268"/>
      <c r="E26" s="269"/>
      <c r="F26" s="270"/>
      <c r="G26" s="268"/>
      <c r="H26" s="268"/>
      <c r="I26" s="269"/>
      <c r="J26" s="270"/>
      <c r="K26" s="518">
        <f>Z26/24</f>
        <v>0</v>
      </c>
      <c r="L26" s="519"/>
      <c r="M26" s="384"/>
      <c r="N26" s="95">
        <f>IF(C26&lt;&gt;"",C26,0)</f>
        <v>0</v>
      </c>
      <c r="O26" s="96">
        <f t="shared" ref="O26:U32" si="16">IF(D26&lt;&gt;"",D26,0)</f>
        <v>0</v>
      </c>
      <c r="P26" s="97">
        <f t="shared" si="16"/>
        <v>0</v>
      </c>
      <c r="Q26" s="96">
        <f t="shared" si="16"/>
        <v>0</v>
      </c>
      <c r="R26" s="97">
        <f t="shared" si="16"/>
        <v>0</v>
      </c>
      <c r="S26" s="96">
        <f t="shared" si="16"/>
        <v>0</v>
      </c>
      <c r="T26" s="97">
        <f t="shared" si="16"/>
        <v>0</v>
      </c>
      <c r="U26" s="96">
        <f t="shared" si="16"/>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45790</v>
      </c>
      <c r="C27" s="268"/>
      <c r="D27" s="268"/>
      <c r="E27" s="269"/>
      <c r="F27" s="270"/>
      <c r="G27" s="268"/>
      <c r="H27" s="268"/>
      <c r="I27" s="269"/>
      <c r="J27" s="270"/>
      <c r="K27" s="453">
        <f t="shared" ref="K27:K32" si="17">Z27/24</f>
        <v>0</v>
      </c>
      <c r="L27" s="454"/>
      <c r="M27" s="384"/>
      <c r="N27" s="72">
        <f t="shared" ref="N27:N32" si="18">IF(C27&lt;&gt;"",C27,0)</f>
        <v>0</v>
      </c>
      <c r="O27" s="73">
        <f t="shared" si="16"/>
        <v>0</v>
      </c>
      <c r="P27" s="74">
        <f t="shared" si="16"/>
        <v>0</v>
      </c>
      <c r="Q27" s="73">
        <f t="shared" si="16"/>
        <v>0</v>
      </c>
      <c r="R27" s="74">
        <f t="shared" si="16"/>
        <v>0</v>
      </c>
      <c r="S27" s="73">
        <f t="shared" si="16"/>
        <v>0</v>
      </c>
      <c r="T27" s="74">
        <f t="shared" si="16"/>
        <v>0</v>
      </c>
      <c r="U27" s="73">
        <f t="shared" si="16"/>
        <v>0</v>
      </c>
      <c r="V27" s="75">
        <f t="shared" ref="V27:V32" si="19">TIMEVALUE(N27&amp;":"&amp;O27)*24</f>
        <v>0</v>
      </c>
      <c r="W27" s="76">
        <f t="shared" ref="W27:W32" si="20">TIMEVALUE(P27&amp;":"&amp;Q27)*24</f>
        <v>0</v>
      </c>
      <c r="X27" s="75">
        <f t="shared" ref="X27:X32" si="21">TIMEVALUE(R27&amp;":"&amp;S27)*24</f>
        <v>0</v>
      </c>
      <c r="Y27" s="76">
        <f t="shared" ref="Y27:Y32" si="22">TIMEVALUE(T27&amp;":"&amp;U27)*24</f>
        <v>0</v>
      </c>
      <c r="Z27" s="77">
        <f t="shared" ref="Z27:Z32" si="23">(W27-V27)+(Y27-X27)</f>
        <v>0</v>
      </c>
    </row>
    <row r="28" spans="1:26" ht="12.95" customHeight="1">
      <c r="A28" s="238" t="s">
        <v>55</v>
      </c>
      <c r="B28" s="293">
        <v>45791</v>
      </c>
      <c r="C28" s="268"/>
      <c r="D28" s="268"/>
      <c r="E28" s="269"/>
      <c r="F28" s="270"/>
      <c r="G28" s="268"/>
      <c r="H28" s="268"/>
      <c r="I28" s="269"/>
      <c r="J28" s="270"/>
      <c r="K28" s="453">
        <f t="shared" si="17"/>
        <v>0</v>
      </c>
      <c r="L28" s="454"/>
      <c r="M28" s="384"/>
      <c r="N28" s="72">
        <f t="shared" si="18"/>
        <v>0</v>
      </c>
      <c r="O28" s="73">
        <f t="shared" si="16"/>
        <v>0</v>
      </c>
      <c r="P28" s="74">
        <f t="shared" si="16"/>
        <v>0</v>
      </c>
      <c r="Q28" s="73">
        <f t="shared" si="16"/>
        <v>0</v>
      </c>
      <c r="R28" s="74">
        <f t="shared" si="16"/>
        <v>0</v>
      </c>
      <c r="S28" s="73">
        <f t="shared" si="16"/>
        <v>0</v>
      </c>
      <c r="T28" s="74">
        <f t="shared" si="16"/>
        <v>0</v>
      </c>
      <c r="U28" s="73">
        <f t="shared" si="16"/>
        <v>0</v>
      </c>
      <c r="V28" s="75">
        <f t="shared" si="19"/>
        <v>0</v>
      </c>
      <c r="W28" s="76">
        <f t="shared" si="20"/>
        <v>0</v>
      </c>
      <c r="X28" s="75">
        <f t="shared" si="21"/>
        <v>0</v>
      </c>
      <c r="Y28" s="76">
        <f t="shared" si="22"/>
        <v>0</v>
      </c>
      <c r="Z28" s="77">
        <f t="shared" si="23"/>
        <v>0</v>
      </c>
    </row>
    <row r="29" spans="1:26" ht="12.95" customHeight="1">
      <c r="A29" s="238" t="s">
        <v>51</v>
      </c>
      <c r="B29" s="293">
        <v>45792</v>
      </c>
      <c r="C29" s="268"/>
      <c r="D29" s="268"/>
      <c r="E29" s="269"/>
      <c r="F29" s="270"/>
      <c r="G29" s="268"/>
      <c r="H29" s="268"/>
      <c r="I29" s="269"/>
      <c r="J29" s="270"/>
      <c r="K29" s="453">
        <f t="shared" si="17"/>
        <v>0</v>
      </c>
      <c r="L29" s="454"/>
      <c r="M29" s="385"/>
      <c r="N29" s="72">
        <f t="shared" si="18"/>
        <v>0</v>
      </c>
      <c r="O29" s="73">
        <f t="shared" si="16"/>
        <v>0</v>
      </c>
      <c r="P29" s="74">
        <f t="shared" si="16"/>
        <v>0</v>
      </c>
      <c r="Q29" s="73">
        <f t="shared" si="16"/>
        <v>0</v>
      </c>
      <c r="R29" s="74">
        <f t="shared" si="16"/>
        <v>0</v>
      </c>
      <c r="S29" s="73">
        <f t="shared" si="16"/>
        <v>0</v>
      </c>
      <c r="T29" s="74">
        <f t="shared" si="16"/>
        <v>0</v>
      </c>
      <c r="U29" s="73">
        <f t="shared" si="16"/>
        <v>0</v>
      </c>
      <c r="V29" s="75">
        <f t="shared" si="19"/>
        <v>0</v>
      </c>
      <c r="W29" s="76">
        <f t="shared" si="20"/>
        <v>0</v>
      </c>
      <c r="X29" s="75">
        <f t="shared" si="21"/>
        <v>0</v>
      </c>
      <c r="Y29" s="76">
        <f t="shared" si="22"/>
        <v>0</v>
      </c>
      <c r="Z29" s="77">
        <f t="shared" si="23"/>
        <v>0</v>
      </c>
    </row>
    <row r="30" spans="1:26" ht="12.95" customHeight="1">
      <c r="A30" s="303" t="s">
        <v>10</v>
      </c>
      <c r="B30" s="293">
        <v>45793</v>
      </c>
      <c r="C30" s="241"/>
      <c r="D30" s="241"/>
      <c r="E30" s="242"/>
      <c r="F30" s="244"/>
      <c r="G30" s="241"/>
      <c r="H30" s="241"/>
      <c r="I30" s="242"/>
      <c r="J30" s="244"/>
      <c r="K30" s="453">
        <f t="shared" si="17"/>
        <v>0</v>
      </c>
      <c r="L30" s="454"/>
      <c r="M30" s="385"/>
      <c r="N30" s="72">
        <f t="shared" si="18"/>
        <v>0</v>
      </c>
      <c r="O30" s="73">
        <f t="shared" si="16"/>
        <v>0</v>
      </c>
      <c r="P30" s="74">
        <f t="shared" si="16"/>
        <v>0</v>
      </c>
      <c r="Q30" s="73">
        <f t="shared" si="16"/>
        <v>0</v>
      </c>
      <c r="R30" s="74">
        <f t="shared" si="16"/>
        <v>0</v>
      </c>
      <c r="S30" s="73">
        <f t="shared" si="16"/>
        <v>0</v>
      </c>
      <c r="T30" s="74">
        <f t="shared" si="16"/>
        <v>0</v>
      </c>
      <c r="U30" s="73">
        <f t="shared" si="16"/>
        <v>0</v>
      </c>
      <c r="V30" s="75">
        <f t="shared" si="19"/>
        <v>0</v>
      </c>
      <c r="W30" s="76">
        <f t="shared" si="20"/>
        <v>0</v>
      </c>
      <c r="X30" s="75">
        <f t="shared" si="21"/>
        <v>0</v>
      </c>
      <c r="Y30" s="76">
        <f t="shared" si="22"/>
        <v>0</v>
      </c>
      <c r="Z30" s="77">
        <f t="shared" si="23"/>
        <v>0</v>
      </c>
    </row>
    <row r="31" spans="1:26" ht="12.95" customHeight="1">
      <c r="A31" s="304" t="s">
        <v>13</v>
      </c>
      <c r="B31" s="310">
        <v>45794</v>
      </c>
      <c r="C31" s="249"/>
      <c r="D31" s="249"/>
      <c r="E31" s="250"/>
      <c r="F31" s="251"/>
      <c r="G31" s="249"/>
      <c r="H31" s="249"/>
      <c r="I31" s="250"/>
      <c r="J31" s="251"/>
      <c r="K31" s="520">
        <f t="shared" si="17"/>
        <v>0</v>
      </c>
      <c r="L31" s="521"/>
      <c r="M31" s="386"/>
      <c r="N31" s="72">
        <f t="shared" si="18"/>
        <v>0</v>
      </c>
      <c r="O31" s="73">
        <f t="shared" si="16"/>
        <v>0</v>
      </c>
      <c r="P31" s="74">
        <f t="shared" si="16"/>
        <v>0</v>
      </c>
      <c r="Q31" s="73">
        <f t="shared" si="16"/>
        <v>0</v>
      </c>
      <c r="R31" s="74">
        <f t="shared" si="16"/>
        <v>0</v>
      </c>
      <c r="S31" s="73">
        <f t="shared" si="16"/>
        <v>0</v>
      </c>
      <c r="T31" s="74">
        <f t="shared" si="16"/>
        <v>0</v>
      </c>
      <c r="U31" s="73">
        <f t="shared" si="16"/>
        <v>0</v>
      </c>
      <c r="V31" s="75">
        <f t="shared" si="19"/>
        <v>0</v>
      </c>
      <c r="W31" s="76">
        <f t="shared" si="20"/>
        <v>0</v>
      </c>
      <c r="X31" s="75">
        <f t="shared" si="21"/>
        <v>0</v>
      </c>
      <c r="Y31" s="76">
        <f t="shared" si="22"/>
        <v>0</v>
      </c>
      <c r="Z31" s="77">
        <f t="shared" si="23"/>
        <v>0</v>
      </c>
    </row>
    <row r="32" spans="1:26" ht="12.95" customHeight="1">
      <c r="A32" s="305" t="s">
        <v>56</v>
      </c>
      <c r="B32" s="310">
        <v>45795</v>
      </c>
      <c r="C32" s="255"/>
      <c r="D32" s="256"/>
      <c r="E32" s="257"/>
      <c r="F32" s="256"/>
      <c r="G32" s="257"/>
      <c r="H32" s="256"/>
      <c r="I32" s="257"/>
      <c r="J32" s="258"/>
      <c r="K32" s="522">
        <f t="shared" si="17"/>
        <v>0</v>
      </c>
      <c r="L32" s="523"/>
      <c r="M32" s="387"/>
      <c r="N32" s="102">
        <f t="shared" si="18"/>
        <v>0</v>
      </c>
      <c r="O32" s="103">
        <f t="shared" si="16"/>
        <v>0</v>
      </c>
      <c r="P32" s="104">
        <f t="shared" si="16"/>
        <v>0</v>
      </c>
      <c r="Q32" s="103">
        <f t="shared" si="16"/>
        <v>0</v>
      </c>
      <c r="R32" s="104">
        <f t="shared" si="16"/>
        <v>0</v>
      </c>
      <c r="S32" s="103">
        <f t="shared" si="16"/>
        <v>0</v>
      </c>
      <c r="T32" s="104">
        <f t="shared" si="16"/>
        <v>0</v>
      </c>
      <c r="U32" s="103">
        <f t="shared" si="16"/>
        <v>0</v>
      </c>
      <c r="V32" s="105">
        <f t="shared" si="19"/>
        <v>0</v>
      </c>
      <c r="W32" s="106">
        <f t="shared" si="20"/>
        <v>0</v>
      </c>
      <c r="X32" s="105">
        <f t="shared" si="21"/>
        <v>0</v>
      </c>
      <c r="Y32" s="106">
        <f t="shared" si="22"/>
        <v>0</v>
      </c>
      <c r="Z32" s="87">
        <f t="shared" si="23"/>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45796</v>
      </c>
      <c r="C34" s="273"/>
      <c r="D34" s="268"/>
      <c r="E34" s="269"/>
      <c r="F34" s="270"/>
      <c r="G34" s="268"/>
      <c r="H34" s="268"/>
      <c r="I34" s="269"/>
      <c r="J34" s="270"/>
      <c r="K34" s="518">
        <f>Z34/24</f>
        <v>0</v>
      </c>
      <c r="L34" s="519"/>
      <c r="M34" s="237"/>
      <c r="N34" s="95">
        <f>IF(C34&lt;&gt;"",C34,0)</f>
        <v>0</v>
      </c>
      <c r="O34" s="96">
        <f t="shared" ref="O34:U40" si="24">IF(D34&lt;&gt;"",D34,0)</f>
        <v>0</v>
      </c>
      <c r="P34" s="97">
        <f t="shared" si="24"/>
        <v>0</v>
      </c>
      <c r="Q34" s="96">
        <f t="shared" si="24"/>
        <v>0</v>
      </c>
      <c r="R34" s="97">
        <f t="shared" si="24"/>
        <v>0</v>
      </c>
      <c r="S34" s="96">
        <f t="shared" si="24"/>
        <v>0</v>
      </c>
      <c r="T34" s="97">
        <f t="shared" si="24"/>
        <v>0</v>
      </c>
      <c r="U34" s="96">
        <f t="shared" si="24"/>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45797</v>
      </c>
      <c r="C35" s="274"/>
      <c r="D35" s="241"/>
      <c r="E35" s="242"/>
      <c r="F35" s="244"/>
      <c r="G35" s="241"/>
      <c r="H35" s="241"/>
      <c r="I35" s="242"/>
      <c r="J35" s="270"/>
      <c r="K35" s="453">
        <f t="shared" ref="K35:K40" si="25">Z35/24</f>
        <v>0</v>
      </c>
      <c r="L35" s="454"/>
      <c r="M35" s="384"/>
      <c r="N35" s="72">
        <f t="shared" ref="N35:N40" si="26">IF(C35&lt;&gt;"",C35,0)</f>
        <v>0</v>
      </c>
      <c r="O35" s="73">
        <f t="shared" si="24"/>
        <v>0</v>
      </c>
      <c r="P35" s="74">
        <f t="shared" si="24"/>
        <v>0</v>
      </c>
      <c r="Q35" s="73">
        <f t="shared" si="24"/>
        <v>0</v>
      </c>
      <c r="R35" s="74">
        <f t="shared" si="24"/>
        <v>0</v>
      </c>
      <c r="S35" s="73">
        <f t="shared" si="24"/>
        <v>0</v>
      </c>
      <c r="T35" s="74">
        <f t="shared" si="24"/>
        <v>0</v>
      </c>
      <c r="U35" s="73">
        <f t="shared" si="24"/>
        <v>0</v>
      </c>
      <c r="V35" s="75">
        <f t="shared" ref="V35:V40" si="27">TIMEVALUE(N35&amp;":"&amp;O35)*24</f>
        <v>0</v>
      </c>
      <c r="W35" s="76">
        <f t="shared" ref="W35:W40" si="28">TIMEVALUE(P35&amp;":"&amp;Q35)*24</f>
        <v>0</v>
      </c>
      <c r="X35" s="75">
        <f t="shared" ref="X35:X40" si="29">TIMEVALUE(R35&amp;":"&amp;S35)*24</f>
        <v>0</v>
      </c>
      <c r="Y35" s="76">
        <f t="shared" ref="Y35:Y40" si="30">TIMEVALUE(T35&amp;":"&amp;U35)*24</f>
        <v>0</v>
      </c>
      <c r="Z35" s="77">
        <f t="shared" ref="Z35:Z40" si="31">(W35-V35)+(Y35-X35)</f>
        <v>0</v>
      </c>
    </row>
    <row r="36" spans="1:26" ht="12.95" customHeight="1">
      <c r="A36" s="238" t="s">
        <v>55</v>
      </c>
      <c r="B36" s="293">
        <v>45798</v>
      </c>
      <c r="C36" s="274"/>
      <c r="D36" s="241"/>
      <c r="E36" s="242"/>
      <c r="F36" s="244"/>
      <c r="G36" s="241"/>
      <c r="H36" s="241"/>
      <c r="I36" s="242"/>
      <c r="J36" s="270"/>
      <c r="K36" s="453">
        <f t="shared" si="25"/>
        <v>0</v>
      </c>
      <c r="L36" s="454"/>
      <c r="M36" s="384"/>
      <c r="N36" s="72">
        <f t="shared" si="26"/>
        <v>0</v>
      </c>
      <c r="O36" s="73">
        <f t="shared" si="24"/>
        <v>0</v>
      </c>
      <c r="P36" s="74">
        <f t="shared" si="24"/>
        <v>0</v>
      </c>
      <c r="Q36" s="73">
        <f t="shared" si="24"/>
        <v>0</v>
      </c>
      <c r="R36" s="74">
        <f t="shared" si="24"/>
        <v>0</v>
      </c>
      <c r="S36" s="73">
        <f t="shared" si="24"/>
        <v>0</v>
      </c>
      <c r="T36" s="74">
        <f t="shared" si="24"/>
        <v>0</v>
      </c>
      <c r="U36" s="73">
        <f t="shared" si="24"/>
        <v>0</v>
      </c>
      <c r="V36" s="75">
        <f t="shared" si="27"/>
        <v>0</v>
      </c>
      <c r="W36" s="76">
        <f t="shared" si="28"/>
        <v>0</v>
      </c>
      <c r="X36" s="75">
        <f t="shared" si="29"/>
        <v>0</v>
      </c>
      <c r="Y36" s="76">
        <f t="shared" si="30"/>
        <v>0</v>
      </c>
      <c r="Z36" s="77">
        <f t="shared" si="31"/>
        <v>0</v>
      </c>
    </row>
    <row r="37" spans="1:26" ht="12.95" customHeight="1">
      <c r="A37" s="238" t="s">
        <v>51</v>
      </c>
      <c r="B37" s="293">
        <v>45799</v>
      </c>
      <c r="C37" s="274"/>
      <c r="D37" s="241"/>
      <c r="E37" s="242"/>
      <c r="F37" s="244"/>
      <c r="G37" s="241"/>
      <c r="H37" s="241"/>
      <c r="I37" s="242"/>
      <c r="J37" s="270"/>
      <c r="K37" s="453">
        <f t="shared" si="25"/>
        <v>0</v>
      </c>
      <c r="L37" s="454"/>
      <c r="M37" s="384"/>
      <c r="N37" s="72">
        <f t="shared" si="26"/>
        <v>0</v>
      </c>
      <c r="O37" s="73">
        <f t="shared" si="24"/>
        <v>0</v>
      </c>
      <c r="P37" s="74">
        <f t="shared" si="24"/>
        <v>0</v>
      </c>
      <c r="Q37" s="73">
        <f t="shared" si="24"/>
        <v>0</v>
      </c>
      <c r="R37" s="74">
        <f t="shared" si="24"/>
        <v>0</v>
      </c>
      <c r="S37" s="73">
        <f t="shared" si="24"/>
        <v>0</v>
      </c>
      <c r="T37" s="74">
        <f t="shared" si="24"/>
        <v>0</v>
      </c>
      <c r="U37" s="73">
        <f t="shared" si="24"/>
        <v>0</v>
      </c>
      <c r="V37" s="75">
        <f t="shared" si="27"/>
        <v>0</v>
      </c>
      <c r="W37" s="76">
        <f t="shared" si="28"/>
        <v>0</v>
      </c>
      <c r="X37" s="75">
        <f t="shared" si="29"/>
        <v>0</v>
      </c>
      <c r="Y37" s="76">
        <f t="shared" si="30"/>
        <v>0</v>
      </c>
      <c r="Z37" s="77">
        <f t="shared" si="31"/>
        <v>0</v>
      </c>
    </row>
    <row r="38" spans="1:26" ht="12.95" customHeight="1">
      <c r="A38" s="240" t="s">
        <v>10</v>
      </c>
      <c r="B38" s="293">
        <v>45800</v>
      </c>
      <c r="C38" s="241"/>
      <c r="D38" s="241"/>
      <c r="E38" s="242"/>
      <c r="F38" s="244"/>
      <c r="G38" s="241"/>
      <c r="H38" s="241"/>
      <c r="I38" s="242"/>
      <c r="J38" s="244"/>
      <c r="K38" s="453">
        <f t="shared" si="25"/>
        <v>0</v>
      </c>
      <c r="L38" s="454"/>
      <c r="M38" s="385"/>
      <c r="N38" s="72">
        <f t="shared" si="26"/>
        <v>0</v>
      </c>
      <c r="O38" s="73">
        <f t="shared" si="24"/>
        <v>0</v>
      </c>
      <c r="P38" s="74">
        <f t="shared" si="24"/>
        <v>0</v>
      </c>
      <c r="Q38" s="73">
        <f t="shared" si="24"/>
        <v>0</v>
      </c>
      <c r="R38" s="74">
        <f t="shared" si="24"/>
        <v>0</v>
      </c>
      <c r="S38" s="73">
        <f t="shared" si="24"/>
        <v>0</v>
      </c>
      <c r="T38" s="74">
        <f t="shared" si="24"/>
        <v>0</v>
      </c>
      <c r="U38" s="73">
        <f t="shared" si="24"/>
        <v>0</v>
      </c>
      <c r="V38" s="75">
        <f t="shared" si="27"/>
        <v>0</v>
      </c>
      <c r="W38" s="76">
        <f t="shared" si="28"/>
        <v>0</v>
      </c>
      <c r="X38" s="75">
        <f t="shared" si="29"/>
        <v>0</v>
      </c>
      <c r="Y38" s="76">
        <f t="shared" si="30"/>
        <v>0</v>
      </c>
      <c r="Z38" s="77">
        <f t="shared" si="31"/>
        <v>0</v>
      </c>
    </row>
    <row r="39" spans="1:26" ht="12.95" customHeight="1">
      <c r="A39" s="246" t="s">
        <v>13</v>
      </c>
      <c r="B39" s="310">
        <v>45801</v>
      </c>
      <c r="C39" s="248"/>
      <c r="D39" s="249"/>
      <c r="E39" s="250"/>
      <c r="F39" s="249"/>
      <c r="G39" s="250"/>
      <c r="H39" s="249"/>
      <c r="I39" s="250"/>
      <c r="J39" s="251"/>
      <c r="K39" s="520">
        <f t="shared" si="25"/>
        <v>0</v>
      </c>
      <c r="L39" s="521"/>
      <c r="M39" s="388"/>
      <c r="N39" s="72">
        <f t="shared" si="26"/>
        <v>0</v>
      </c>
      <c r="O39" s="73">
        <f t="shared" si="24"/>
        <v>0</v>
      </c>
      <c r="P39" s="74">
        <f t="shared" si="24"/>
        <v>0</v>
      </c>
      <c r="Q39" s="73">
        <f t="shared" si="24"/>
        <v>0</v>
      </c>
      <c r="R39" s="74">
        <f t="shared" si="24"/>
        <v>0</v>
      </c>
      <c r="S39" s="73">
        <f t="shared" si="24"/>
        <v>0</v>
      </c>
      <c r="T39" s="74">
        <f t="shared" si="24"/>
        <v>0</v>
      </c>
      <c r="U39" s="73">
        <f t="shared" si="24"/>
        <v>0</v>
      </c>
      <c r="V39" s="75">
        <f t="shared" si="27"/>
        <v>0</v>
      </c>
      <c r="W39" s="76">
        <f t="shared" si="28"/>
        <v>0</v>
      </c>
      <c r="X39" s="75">
        <f t="shared" si="29"/>
        <v>0</v>
      </c>
      <c r="Y39" s="76">
        <f t="shared" si="30"/>
        <v>0</v>
      </c>
      <c r="Z39" s="77">
        <f t="shared" si="31"/>
        <v>0</v>
      </c>
    </row>
    <row r="40" spans="1:26" ht="12.95" customHeight="1">
      <c r="A40" s="253" t="s">
        <v>56</v>
      </c>
      <c r="B40" s="310">
        <v>45802</v>
      </c>
      <c r="C40" s="255"/>
      <c r="D40" s="256"/>
      <c r="E40" s="257"/>
      <c r="F40" s="256"/>
      <c r="G40" s="257"/>
      <c r="H40" s="256"/>
      <c r="I40" s="257"/>
      <c r="J40" s="258"/>
      <c r="K40" s="522">
        <f t="shared" si="25"/>
        <v>0</v>
      </c>
      <c r="L40" s="523"/>
      <c r="M40" s="387"/>
      <c r="N40" s="102">
        <f t="shared" si="26"/>
        <v>0</v>
      </c>
      <c r="O40" s="103">
        <f t="shared" si="24"/>
        <v>0</v>
      </c>
      <c r="P40" s="104">
        <f t="shared" si="24"/>
        <v>0</v>
      </c>
      <c r="Q40" s="103">
        <f t="shared" si="24"/>
        <v>0</v>
      </c>
      <c r="R40" s="104">
        <f t="shared" si="24"/>
        <v>0</v>
      </c>
      <c r="S40" s="103">
        <f t="shared" si="24"/>
        <v>0</v>
      </c>
      <c r="T40" s="104">
        <f t="shared" si="24"/>
        <v>0</v>
      </c>
      <c r="U40" s="103">
        <f t="shared" si="24"/>
        <v>0</v>
      </c>
      <c r="V40" s="105">
        <f t="shared" si="27"/>
        <v>0</v>
      </c>
      <c r="W40" s="106">
        <f t="shared" si="28"/>
        <v>0</v>
      </c>
      <c r="X40" s="105">
        <f t="shared" si="29"/>
        <v>0</v>
      </c>
      <c r="Y40" s="106">
        <f t="shared" si="30"/>
        <v>0</v>
      </c>
      <c r="Z40" s="87">
        <f t="shared" si="31"/>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293">
        <v>45803</v>
      </c>
      <c r="C42" s="268"/>
      <c r="D42" s="268"/>
      <c r="E42" s="269"/>
      <c r="F42" s="270"/>
      <c r="G42" s="268"/>
      <c r="H42" s="268"/>
      <c r="I42" s="269"/>
      <c r="J42" s="270"/>
      <c r="K42" s="518">
        <f>Z42/24</f>
        <v>0</v>
      </c>
      <c r="L42" s="519"/>
      <c r="M42" s="384"/>
      <c r="N42" s="95">
        <f>IF(C42&lt;&gt;"",C42,0)</f>
        <v>0</v>
      </c>
      <c r="O42" s="96">
        <f t="shared" ref="O42:U48" si="32">IF(D42&lt;&gt;"",D42,0)</f>
        <v>0</v>
      </c>
      <c r="P42" s="97">
        <f t="shared" si="32"/>
        <v>0</v>
      </c>
      <c r="Q42" s="96">
        <f t="shared" si="32"/>
        <v>0</v>
      </c>
      <c r="R42" s="97">
        <f t="shared" si="32"/>
        <v>0</v>
      </c>
      <c r="S42" s="96">
        <f t="shared" si="32"/>
        <v>0</v>
      </c>
      <c r="T42" s="97">
        <f t="shared" si="32"/>
        <v>0</v>
      </c>
      <c r="U42" s="96">
        <f t="shared" si="32"/>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45804</v>
      </c>
      <c r="C43" s="268"/>
      <c r="D43" s="268"/>
      <c r="E43" s="269"/>
      <c r="F43" s="270"/>
      <c r="G43" s="268"/>
      <c r="H43" s="268"/>
      <c r="I43" s="269"/>
      <c r="J43" s="270"/>
      <c r="K43" s="453">
        <f t="shared" ref="K43:K48" si="33">Z43/24</f>
        <v>0</v>
      </c>
      <c r="L43" s="454"/>
      <c r="M43" s="384"/>
      <c r="N43" s="72">
        <f t="shared" ref="N43:N48" si="34">IF(C43&lt;&gt;"",C43,0)</f>
        <v>0</v>
      </c>
      <c r="O43" s="73">
        <f t="shared" si="32"/>
        <v>0</v>
      </c>
      <c r="P43" s="74">
        <f t="shared" si="32"/>
        <v>0</v>
      </c>
      <c r="Q43" s="73">
        <f t="shared" si="32"/>
        <v>0</v>
      </c>
      <c r="R43" s="74">
        <f t="shared" si="32"/>
        <v>0</v>
      </c>
      <c r="S43" s="73">
        <f t="shared" si="32"/>
        <v>0</v>
      </c>
      <c r="T43" s="74">
        <f t="shared" si="32"/>
        <v>0</v>
      </c>
      <c r="U43" s="73">
        <f t="shared" si="32"/>
        <v>0</v>
      </c>
      <c r="V43" s="75">
        <f t="shared" ref="V43:V48" si="35">TIMEVALUE(N43&amp;":"&amp;O43)*24</f>
        <v>0</v>
      </c>
      <c r="W43" s="76">
        <f t="shared" ref="W43:W48" si="36">TIMEVALUE(P43&amp;":"&amp;Q43)*24</f>
        <v>0</v>
      </c>
      <c r="X43" s="75">
        <f t="shared" ref="X43:X48" si="37">TIMEVALUE(R43&amp;":"&amp;S43)*24</f>
        <v>0</v>
      </c>
      <c r="Y43" s="76">
        <f t="shared" ref="Y43:Y48" si="38">TIMEVALUE(T43&amp;":"&amp;U43)*24</f>
        <v>0</v>
      </c>
      <c r="Z43" s="77">
        <f t="shared" ref="Z43:Z48" si="39">(W43-V43)+(Y43-X43)</f>
        <v>0</v>
      </c>
    </row>
    <row r="44" spans="1:26" ht="12.95" customHeight="1">
      <c r="A44" s="238" t="s">
        <v>55</v>
      </c>
      <c r="B44" s="293">
        <v>45805</v>
      </c>
      <c r="C44" s="268"/>
      <c r="D44" s="268"/>
      <c r="E44" s="269"/>
      <c r="F44" s="270"/>
      <c r="G44" s="268"/>
      <c r="H44" s="268"/>
      <c r="I44" s="269"/>
      <c r="J44" s="270"/>
      <c r="K44" s="453">
        <f t="shared" si="33"/>
        <v>0</v>
      </c>
      <c r="L44" s="454"/>
      <c r="M44" s="384"/>
      <c r="N44" s="72">
        <f t="shared" si="34"/>
        <v>0</v>
      </c>
      <c r="O44" s="73">
        <f t="shared" si="32"/>
        <v>0</v>
      </c>
      <c r="P44" s="74">
        <f t="shared" si="32"/>
        <v>0</v>
      </c>
      <c r="Q44" s="73">
        <f t="shared" si="32"/>
        <v>0</v>
      </c>
      <c r="R44" s="74">
        <f t="shared" si="32"/>
        <v>0</v>
      </c>
      <c r="S44" s="73">
        <f t="shared" si="32"/>
        <v>0</v>
      </c>
      <c r="T44" s="74">
        <f t="shared" si="32"/>
        <v>0</v>
      </c>
      <c r="U44" s="73">
        <f t="shared" si="32"/>
        <v>0</v>
      </c>
      <c r="V44" s="75">
        <f t="shared" si="35"/>
        <v>0</v>
      </c>
      <c r="W44" s="76">
        <f t="shared" si="36"/>
        <v>0</v>
      </c>
      <c r="X44" s="75">
        <f t="shared" si="37"/>
        <v>0</v>
      </c>
      <c r="Y44" s="76">
        <f t="shared" si="38"/>
        <v>0</v>
      </c>
      <c r="Z44" s="77">
        <f t="shared" si="39"/>
        <v>0</v>
      </c>
    </row>
    <row r="45" spans="1:26" ht="12.95" customHeight="1">
      <c r="A45" s="238" t="s">
        <v>51</v>
      </c>
      <c r="B45" s="293">
        <v>45806</v>
      </c>
      <c r="C45" s="268"/>
      <c r="D45" s="268"/>
      <c r="E45" s="269"/>
      <c r="F45" s="270"/>
      <c r="G45" s="268"/>
      <c r="H45" s="268"/>
      <c r="I45" s="269"/>
      <c r="J45" s="270"/>
      <c r="K45" s="453">
        <f t="shared" si="33"/>
        <v>0</v>
      </c>
      <c r="L45" s="454"/>
      <c r="M45" s="384" t="s">
        <v>75</v>
      </c>
      <c r="N45" s="72">
        <f t="shared" si="34"/>
        <v>0</v>
      </c>
      <c r="O45" s="73">
        <f t="shared" si="32"/>
        <v>0</v>
      </c>
      <c r="P45" s="74">
        <f t="shared" si="32"/>
        <v>0</v>
      </c>
      <c r="Q45" s="73">
        <f t="shared" si="32"/>
        <v>0</v>
      </c>
      <c r="R45" s="74">
        <f t="shared" si="32"/>
        <v>0</v>
      </c>
      <c r="S45" s="73">
        <f t="shared" si="32"/>
        <v>0</v>
      </c>
      <c r="T45" s="74">
        <f t="shared" si="32"/>
        <v>0</v>
      </c>
      <c r="U45" s="73">
        <f t="shared" si="32"/>
        <v>0</v>
      </c>
      <c r="V45" s="75">
        <f t="shared" si="35"/>
        <v>0</v>
      </c>
      <c r="W45" s="76">
        <f t="shared" si="36"/>
        <v>0</v>
      </c>
      <c r="X45" s="75">
        <f t="shared" si="37"/>
        <v>0</v>
      </c>
      <c r="Y45" s="76">
        <f t="shared" si="38"/>
        <v>0</v>
      </c>
      <c r="Z45" s="77">
        <f t="shared" si="39"/>
        <v>0</v>
      </c>
    </row>
    <row r="46" spans="1:26" ht="12.95" customHeight="1">
      <c r="A46" s="240" t="s">
        <v>10</v>
      </c>
      <c r="B46" s="293">
        <v>45807</v>
      </c>
      <c r="C46" s="241"/>
      <c r="D46" s="241"/>
      <c r="E46" s="242"/>
      <c r="F46" s="244"/>
      <c r="G46" s="241"/>
      <c r="H46" s="241"/>
      <c r="I46" s="242"/>
      <c r="J46" s="244"/>
      <c r="K46" s="453">
        <f t="shared" si="33"/>
        <v>0</v>
      </c>
      <c r="L46" s="454"/>
      <c r="M46" s="385"/>
      <c r="N46" s="72">
        <f t="shared" si="34"/>
        <v>0</v>
      </c>
      <c r="O46" s="73">
        <f t="shared" si="32"/>
        <v>0</v>
      </c>
      <c r="P46" s="74">
        <f t="shared" si="32"/>
        <v>0</v>
      </c>
      <c r="Q46" s="73">
        <f t="shared" si="32"/>
        <v>0</v>
      </c>
      <c r="R46" s="74">
        <f t="shared" si="32"/>
        <v>0</v>
      </c>
      <c r="S46" s="73">
        <f t="shared" si="32"/>
        <v>0</v>
      </c>
      <c r="T46" s="74">
        <f t="shared" si="32"/>
        <v>0</v>
      </c>
      <c r="U46" s="73">
        <f t="shared" si="32"/>
        <v>0</v>
      </c>
      <c r="V46" s="75">
        <f t="shared" si="35"/>
        <v>0</v>
      </c>
      <c r="W46" s="76">
        <f t="shared" si="36"/>
        <v>0</v>
      </c>
      <c r="X46" s="75">
        <f t="shared" si="37"/>
        <v>0</v>
      </c>
      <c r="Y46" s="76">
        <f t="shared" si="38"/>
        <v>0</v>
      </c>
      <c r="Z46" s="77">
        <f t="shared" si="39"/>
        <v>0</v>
      </c>
    </row>
    <row r="47" spans="1:26" ht="12.95" customHeight="1">
      <c r="A47" s="246" t="s">
        <v>13</v>
      </c>
      <c r="B47" s="310">
        <v>45808</v>
      </c>
      <c r="C47" s="248"/>
      <c r="D47" s="249"/>
      <c r="E47" s="250"/>
      <c r="F47" s="249"/>
      <c r="G47" s="250"/>
      <c r="H47" s="249"/>
      <c r="I47" s="250"/>
      <c r="J47" s="251"/>
      <c r="K47" s="541">
        <f t="shared" si="33"/>
        <v>0</v>
      </c>
      <c r="L47" s="542"/>
      <c r="M47" s="388"/>
      <c r="N47" s="72">
        <f t="shared" si="34"/>
        <v>0</v>
      </c>
      <c r="O47" s="73">
        <f t="shared" si="32"/>
        <v>0</v>
      </c>
      <c r="P47" s="74">
        <f t="shared" si="32"/>
        <v>0</v>
      </c>
      <c r="Q47" s="73">
        <f t="shared" si="32"/>
        <v>0</v>
      </c>
      <c r="R47" s="74">
        <f t="shared" si="32"/>
        <v>0</v>
      </c>
      <c r="S47" s="73">
        <f t="shared" si="32"/>
        <v>0</v>
      </c>
      <c r="T47" s="74">
        <f t="shared" si="32"/>
        <v>0</v>
      </c>
      <c r="U47" s="73">
        <f t="shared" si="32"/>
        <v>0</v>
      </c>
      <c r="V47" s="75">
        <f t="shared" si="35"/>
        <v>0</v>
      </c>
      <c r="W47" s="76">
        <f t="shared" si="36"/>
        <v>0</v>
      </c>
      <c r="X47" s="75">
        <f t="shared" si="37"/>
        <v>0</v>
      </c>
      <c r="Y47" s="76">
        <f t="shared" si="38"/>
        <v>0</v>
      </c>
      <c r="Z47" s="77">
        <f t="shared" si="39"/>
        <v>0</v>
      </c>
    </row>
    <row r="48" spans="1:26" ht="12.95" customHeight="1">
      <c r="A48" s="275" t="s">
        <v>56</v>
      </c>
      <c r="B48" s="310"/>
      <c r="C48" s="306"/>
      <c r="D48" s="307"/>
      <c r="E48" s="308"/>
      <c r="F48" s="307"/>
      <c r="G48" s="308"/>
      <c r="H48" s="307"/>
      <c r="I48" s="308"/>
      <c r="J48" s="309"/>
      <c r="K48" s="539">
        <f t="shared" si="33"/>
        <v>0</v>
      </c>
      <c r="L48" s="540"/>
      <c r="M48" s="387"/>
      <c r="N48" s="102">
        <f t="shared" si="34"/>
        <v>0</v>
      </c>
      <c r="O48" s="103">
        <f t="shared" si="32"/>
        <v>0</v>
      </c>
      <c r="P48" s="104">
        <f t="shared" si="32"/>
        <v>0</v>
      </c>
      <c r="Q48" s="103">
        <f t="shared" si="32"/>
        <v>0</v>
      </c>
      <c r="R48" s="104">
        <f t="shared" si="32"/>
        <v>0</v>
      </c>
      <c r="S48" s="103">
        <f t="shared" si="32"/>
        <v>0</v>
      </c>
      <c r="T48" s="104">
        <f t="shared" si="32"/>
        <v>0</v>
      </c>
      <c r="U48" s="103">
        <f t="shared" si="32"/>
        <v>0</v>
      </c>
      <c r="V48" s="105">
        <f t="shared" si="35"/>
        <v>0</v>
      </c>
      <c r="W48" s="106">
        <f t="shared" si="36"/>
        <v>0</v>
      </c>
      <c r="X48" s="105">
        <f t="shared" si="37"/>
        <v>0</v>
      </c>
      <c r="Y48" s="106">
        <f t="shared" si="38"/>
        <v>0</v>
      </c>
      <c r="Z48" s="87">
        <f t="shared" si="39"/>
        <v>0</v>
      </c>
    </row>
    <row r="49" spans="1:26" ht="12.95" customHeight="1" thickBot="1">
      <c r="A49" s="260"/>
      <c r="B49" s="261"/>
      <c r="C49" s="262"/>
      <c r="D49" s="262"/>
      <c r="E49" s="262"/>
      <c r="F49" s="262"/>
      <c r="G49" s="263"/>
      <c r="H49" s="264"/>
      <c r="I49" s="265" t="s">
        <v>57</v>
      </c>
      <c r="J49" s="266"/>
      <c r="K49" s="510" t="str">
        <f>IF(X49&gt;19,"&gt; 19 h",IF(X49&lt;0,TEXT(ABS(X49/24),"-[h]:mm"),TEXT(ABS(X49/24),"[h]:mm")))</f>
        <v>0:00</v>
      </c>
      <c r="L49" s="511"/>
      <c r="M49" s="267"/>
      <c r="N49" s="88" t="s">
        <v>19</v>
      </c>
      <c r="O49" s="89"/>
      <c r="P49" s="89"/>
      <c r="Q49" s="89"/>
      <c r="R49" s="90"/>
      <c r="S49" s="91"/>
      <c r="T49" s="91"/>
      <c r="U49" s="92"/>
      <c r="V49" s="93"/>
      <c r="W49" s="94" t="s">
        <v>11</v>
      </c>
      <c r="X49" s="474">
        <f>Z42+Z43+Z44+Z45+Z46+Z47+Z48</f>
        <v>0</v>
      </c>
      <c r="Y49" s="475"/>
      <c r="Z49" s="91"/>
    </row>
    <row r="50" spans="1:26" ht="14.25" customHeight="1">
      <c r="A50" s="276"/>
      <c r="B50" s="277"/>
      <c r="C50" s="278"/>
      <c r="D50" s="278"/>
      <c r="E50" s="278"/>
      <c r="F50" s="278"/>
      <c r="G50" s="279"/>
      <c r="H50" s="280" t="s">
        <v>58</v>
      </c>
      <c r="I50" s="279"/>
      <c r="J50" s="280"/>
      <c r="K50" s="512" t="str">
        <f>IF(X50&lt;&gt;V2,"&lt;&gt; AV-Std.",IF(X50&lt;0,TEXT(ABS(X50/24),"-[h]:mm"),TEXT(ABS(X50/24),"[h]:mm")))</f>
        <v>0:00</v>
      </c>
      <c r="L50" s="513"/>
      <c r="M50" s="281"/>
      <c r="N50" s="108"/>
      <c r="O50" s="108"/>
      <c r="P50" s="91"/>
      <c r="Q50" s="109">
        <f>N50+O50</f>
        <v>0</v>
      </c>
      <c r="R50" s="91"/>
      <c r="S50" s="91"/>
      <c r="T50" s="91"/>
      <c r="U50" s="110"/>
      <c r="V50" s="110"/>
      <c r="W50" s="111" t="s">
        <v>12</v>
      </c>
      <c r="X50" s="506">
        <f>X17+X25+X33+X41+X49</f>
        <v>0</v>
      </c>
      <c r="Y50" s="507"/>
      <c r="Z50" s="91"/>
    </row>
    <row r="51" spans="1:26" ht="11.25" customHeight="1">
      <c r="A51" s="282"/>
      <c r="B51" s="283"/>
      <c r="C51" s="284"/>
      <c r="D51" s="284"/>
      <c r="E51" s="284"/>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8" t="s">
        <v>59</v>
      </c>
      <c r="B52" s="283"/>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2"/>
      <c r="B53" s="420"/>
      <c r="C53" s="284"/>
      <c r="D53" s="284"/>
      <c r="E53" s="284"/>
      <c r="F53" s="284"/>
      <c r="G53" s="285"/>
      <c r="H53" s="286"/>
      <c r="I53" s="285"/>
      <c r="J53" s="286"/>
      <c r="K53" s="287"/>
      <c r="L53" s="287"/>
      <c r="M53" s="211"/>
      <c r="N53" s="108"/>
      <c r="O53" s="108"/>
      <c r="P53" s="91"/>
      <c r="Q53" s="127"/>
      <c r="R53" s="91"/>
      <c r="S53" s="91"/>
      <c r="T53" s="91"/>
      <c r="U53" s="128"/>
      <c r="V53" s="128"/>
      <c r="W53" s="129"/>
      <c r="X53" s="130"/>
      <c r="Y53" s="130"/>
      <c r="Z53" s="91"/>
    </row>
    <row r="54" spans="1:26" ht="12" customHeight="1">
      <c r="A54" s="289"/>
      <c r="B54" s="289"/>
      <c r="C54" s="289"/>
      <c r="D54" s="289"/>
      <c r="E54" s="289"/>
      <c r="F54" s="289"/>
      <c r="G54" s="289"/>
      <c r="H54" s="289"/>
      <c r="I54" s="289"/>
      <c r="J54" s="289"/>
      <c r="K54" s="290"/>
      <c r="L54" s="289"/>
      <c r="M54" s="289"/>
      <c r="N54" s="113"/>
      <c r="O54" s="113"/>
      <c r="P54" s="113"/>
      <c r="Q54" s="113"/>
      <c r="R54" s="113"/>
      <c r="S54" s="113"/>
      <c r="T54" s="113"/>
      <c r="U54" s="113"/>
      <c r="V54" s="113"/>
      <c r="W54" s="113"/>
      <c r="X54" s="113"/>
      <c r="Y54" s="113"/>
      <c r="Z54" s="49"/>
    </row>
    <row r="55" spans="1:26" ht="7.5" customHeight="1">
      <c r="A55" s="291"/>
      <c r="B55" s="291"/>
      <c r="C55" s="292"/>
      <c r="D55" s="289"/>
      <c r="E55" s="289"/>
      <c r="F55" s="289"/>
      <c r="G55" s="291"/>
      <c r="H55" s="291"/>
      <c r="I55" s="291"/>
      <c r="J55" s="291"/>
      <c r="K55" s="290"/>
      <c r="L55" s="289"/>
      <c r="M55" s="291"/>
      <c r="N55" s="113"/>
      <c r="O55" s="113"/>
      <c r="P55" s="113"/>
      <c r="Q55" s="113"/>
      <c r="R55" s="113"/>
      <c r="S55" s="113"/>
      <c r="T55" s="113"/>
      <c r="U55" s="113"/>
      <c r="V55" s="113"/>
      <c r="W55" s="113"/>
      <c r="X55" s="113"/>
      <c r="Y55" s="113"/>
      <c r="Z55" s="49"/>
    </row>
    <row r="56" spans="1:26" ht="12" customHeight="1">
      <c r="A56" s="290" t="s">
        <v>60</v>
      </c>
      <c r="B56" s="289"/>
      <c r="C56" s="289"/>
      <c r="D56" s="529" t="s">
        <v>49</v>
      </c>
      <c r="E56" s="529"/>
      <c r="F56" s="289"/>
      <c r="G56" s="290" t="s">
        <v>62</v>
      </c>
      <c r="H56" s="290"/>
      <c r="I56" s="289"/>
      <c r="J56" s="289"/>
      <c r="K56" s="290"/>
      <c r="L56" s="289"/>
      <c r="M56" s="290" t="s">
        <v>64</v>
      </c>
      <c r="N56" s="113"/>
      <c r="O56" s="113"/>
      <c r="P56" s="113"/>
      <c r="Q56" s="113"/>
      <c r="R56" s="120"/>
      <c r="S56" s="120"/>
      <c r="T56" s="113"/>
      <c r="U56" s="113"/>
      <c r="V56" s="113"/>
      <c r="W56" s="113"/>
      <c r="X56" s="113"/>
      <c r="Y56" s="113"/>
      <c r="Z56" s="49"/>
    </row>
    <row r="57" spans="1:26" ht="12" customHeight="1">
      <c r="A57" s="290" t="s">
        <v>61</v>
      </c>
      <c r="B57" s="289"/>
      <c r="C57" s="289"/>
      <c r="D57" s="289"/>
      <c r="E57" s="289"/>
      <c r="F57" s="289"/>
      <c r="G57" s="290" t="s">
        <v>63</v>
      </c>
      <c r="H57" s="289"/>
      <c r="I57" s="289"/>
      <c r="J57" s="289"/>
      <c r="K57" s="290"/>
      <c r="L57" s="289"/>
      <c r="M57" s="290"/>
      <c r="N57" s="113"/>
      <c r="O57" s="113"/>
      <c r="P57" s="113"/>
      <c r="Q57" s="113"/>
      <c r="R57" s="113"/>
      <c r="S57" s="113"/>
      <c r="T57" s="113"/>
      <c r="U57" s="113"/>
      <c r="V57" s="113"/>
      <c r="W57" s="113"/>
      <c r="X57" s="113"/>
      <c r="Y57" s="113"/>
      <c r="Z57" s="49"/>
    </row>
    <row r="58" spans="1:26" ht="9.75" customHeight="1">
      <c r="A58" s="115"/>
      <c r="B58" s="116"/>
      <c r="C58" s="112"/>
      <c r="D58" s="112"/>
      <c r="E58" s="112"/>
      <c r="F58" s="112"/>
      <c r="G58" s="112"/>
      <c r="H58" s="112"/>
      <c r="I58" s="112"/>
      <c r="J58" s="112"/>
      <c r="K58" s="113"/>
      <c r="L58" s="112"/>
      <c r="M58" s="112"/>
      <c r="N58" s="113"/>
      <c r="O58" s="113"/>
      <c r="P58" s="113"/>
      <c r="Q58" s="113"/>
      <c r="R58" s="113"/>
      <c r="S58" s="113"/>
      <c r="T58" s="113"/>
      <c r="U58" s="113"/>
      <c r="V58" s="113"/>
      <c r="W58" s="113"/>
      <c r="X58" s="113"/>
      <c r="Y58" s="113"/>
      <c r="Z58" s="49"/>
    </row>
    <row r="59" spans="1:26" ht="9.75" customHeight="1">
      <c r="A59" s="117"/>
      <c r="B59" s="118"/>
      <c r="C59" s="112"/>
      <c r="D59" s="112"/>
      <c r="E59" s="112"/>
      <c r="F59" s="112"/>
      <c r="G59" s="112"/>
      <c r="H59" s="112"/>
      <c r="I59" s="112"/>
      <c r="J59" s="112"/>
      <c r="K59" s="113"/>
      <c r="L59" s="112"/>
      <c r="M59" s="112"/>
      <c r="N59" s="113"/>
      <c r="O59" s="113"/>
      <c r="P59" s="113"/>
      <c r="Q59" s="113"/>
      <c r="R59" s="113"/>
      <c r="S59" s="113"/>
      <c r="T59" s="113"/>
      <c r="U59" s="113"/>
      <c r="V59" s="113"/>
      <c r="W59" s="113"/>
      <c r="X59" s="113"/>
      <c r="Y59" s="113"/>
      <c r="Z59" s="49"/>
    </row>
  </sheetData>
  <sheetProtection algorithmName="SHA-512" hashValue="T5TXXL7mBxrNVACxs/DlrmjvSeVlsn4wRo9fylsVfiYtTpHTYMpQKPJQz+kt8XAI5l2n9AuxH4aTDmXHkvNwlA==" saltValue="ilpngaLjYkQyDntWM71oFw=="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1">
    <cfRule type="expression" dxfId="277" priority="250" stopIfTrue="1">
      <formula>X17&lt;0</formula>
    </cfRule>
  </conditionalFormatting>
  <conditionalFormatting sqref="R56:S56">
    <cfRule type="expression" dxfId="276" priority="249" stopIfTrue="1">
      <formula>AE56&lt;0</formula>
    </cfRule>
  </conditionalFormatting>
  <conditionalFormatting sqref="K52:L53">
    <cfRule type="expression" dxfId="275" priority="37" stopIfTrue="1">
      <formula>X52&lt;0</formula>
    </cfRule>
  </conditionalFormatting>
  <conditionalFormatting sqref="K11:L16">
    <cfRule type="expression" dxfId="274" priority="31">
      <formula>AND(Z11&gt;6,X11-W11&lt;0.5)</formula>
    </cfRule>
    <cfRule type="cellIs" dxfId="273" priority="33" operator="greaterThan">
      <formula>0.416666666666667</formula>
    </cfRule>
  </conditionalFormatting>
  <conditionalFormatting sqref="K11:L16">
    <cfRule type="expression" dxfId="272" priority="32">
      <formula>AND(Z11&gt;9,X11-W11&lt;0.75)</formula>
    </cfRule>
  </conditionalFormatting>
  <conditionalFormatting sqref="K10:L10">
    <cfRule type="expression" dxfId="271" priority="28">
      <formula>AND(Z10&gt;6,X10-W10&lt;0.5)</formula>
    </cfRule>
    <cfRule type="cellIs" dxfId="270" priority="30" operator="greaterThan">
      <formula>0.416666666666667</formula>
    </cfRule>
  </conditionalFormatting>
  <conditionalFormatting sqref="K10:L10">
    <cfRule type="expression" dxfId="269" priority="29">
      <formula>AND(Z10&gt;9,X10-W10&lt;0.75)</formula>
    </cfRule>
  </conditionalFormatting>
  <conditionalFormatting sqref="K18:L18">
    <cfRule type="expression" dxfId="268" priority="25">
      <formula>AND(Z18&gt;6,X18-W18&lt;0.5)</formula>
    </cfRule>
    <cfRule type="cellIs" dxfId="267" priority="27" operator="greaterThan">
      <formula>0.416666666666667</formula>
    </cfRule>
  </conditionalFormatting>
  <conditionalFormatting sqref="K18:L18">
    <cfRule type="expression" dxfId="266" priority="26">
      <formula>AND(Z18&gt;9,X18-W18&lt;0.75)</formula>
    </cfRule>
  </conditionalFormatting>
  <conditionalFormatting sqref="K19:L24">
    <cfRule type="expression" dxfId="265" priority="22">
      <formula>AND(Z19&gt;6,X19-W19&lt;0.5)</formula>
    </cfRule>
    <cfRule type="cellIs" dxfId="264" priority="24" operator="greaterThan">
      <formula>0.416666666666667</formula>
    </cfRule>
  </conditionalFormatting>
  <conditionalFormatting sqref="K19:L24">
    <cfRule type="expression" dxfId="263" priority="23">
      <formula>AND(Z19&gt;9,X19-W19&lt;0.75)</formula>
    </cfRule>
  </conditionalFormatting>
  <conditionalFormatting sqref="K26:L26">
    <cfRule type="expression" dxfId="262" priority="19">
      <formula>AND(Z26&gt;6,X26-W26&lt;0.5)</formula>
    </cfRule>
    <cfRule type="cellIs" dxfId="261" priority="21" operator="greaterThan">
      <formula>0.416666666666667</formula>
    </cfRule>
  </conditionalFormatting>
  <conditionalFormatting sqref="K26:L26">
    <cfRule type="expression" dxfId="260" priority="20">
      <formula>AND(Z26&gt;9,X26-W26&lt;0.75)</formula>
    </cfRule>
  </conditionalFormatting>
  <conditionalFormatting sqref="K27:L32">
    <cfRule type="expression" dxfId="259" priority="16">
      <formula>AND(Z27&gt;6,X27-W27&lt;0.5)</formula>
    </cfRule>
    <cfRule type="cellIs" dxfId="258" priority="18" operator="greaterThan">
      <formula>0.416666666666667</formula>
    </cfRule>
  </conditionalFormatting>
  <conditionalFormatting sqref="K27:L32">
    <cfRule type="expression" dxfId="257" priority="17">
      <formula>AND(Z27&gt;9,X27-W27&lt;0.75)</formula>
    </cfRule>
  </conditionalFormatting>
  <conditionalFormatting sqref="K34:L34">
    <cfRule type="expression" dxfId="256" priority="13">
      <formula>AND(Z34&gt;6,X34-W34&lt;0.5)</formula>
    </cfRule>
    <cfRule type="cellIs" dxfId="255" priority="15" operator="greaterThan">
      <formula>0.416666666666667</formula>
    </cfRule>
  </conditionalFormatting>
  <conditionalFormatting sqref="K34:L34">
    <cfRule type="expression" dxfId="254" priority="14">
      <formula>AND(Z34&gt;9,X34-W34&lt;0.75)</formula>
    </cfRule>
  </conditionalFormatting>
  <conditionalFormatting sqref="K35:L40">
    <cfRule type="expression" dxfId="253" priority="10">
      <formula>AND(Z35&gt;6,X35-W35&lt;0.5)</formula>
    </cfRule>
    <cfRule type="cellIs" dxfId="252" priority="12" operator="greaterThan">
      <formula>0.416666666666667</formula>
    </cfRule>
  </conditionalFormatting>
  <conditionalFormatting sqref="K35:L40">
    <cfRule type="expression" dxfId="251" priority="11">
      <formula>AND(Z35&gt;9,X35-W35&lt;0.75)</formula>
    </cfRule>
  </conditionalFormatting>
  <conditionalFormatting sqref="K42:L42">
    <cfRule type="expression" dxfId="250" priority="7">
      <formula>AND(Z42&gt;6,X42-W42&lt;0.5)</formula>
    </cfRule>
    <cfRule type="cellIs" dxfId="249" priority="9" operator="greaterThan">
      <formula>0.416666666666667</formula>
    </cfRule>
  </conditionalFormatting>
  <conditionalFormatting sqref="K42:L42">
    <cfRule type="expression" dxfId="248" priority="8">
      <formula>AND(Z42&gt;9,X42-W42&lt;0.75)</formula>
    </cfRule>
  </conditionalFormatting>
  <conditionalFormatting sqref="K43:L45">
    <cfRule type="expression" dxfId="247" priority="4">
      <formula>AND(Z43&gt;6,X43-W43&lt;0.5)</formula>
    </cfRule>
    <cfRule type="cellIs" dxfId="246" priority="6" operator="greaterThan">
      <formula>0.416666666666667</formula>
    </cfRule>
  </conditionalFormatting>
  <conditionalFormatting sqref="K43:L45">
    <cfRule type="expression" dxfId="245" priority="5">
      <formula>AND(Z43&gt;9,X43-W43&lt;0.75)</formula>
    </cfRule>
  </conditionalFormatting>
  <conditionalFormatting sqref="K46:L46">
    <cfRule type="expression" dxfId="244" priority="1">
      <formula>AND(Z46&gt;6,X46-W46&lt;0.5)</formula>
    </cfRule>
    <cfRule type="cellIs" dxfId="243" priority="3" operator="greaterThan">
      <formula>0.416666666666667</formula>
    </cfRule>
  </conditionalFormatting>
  <conditionalFormatting sqref="K46:L46">
    <cfRule type="expression" dxfId="242" priority="2">
      <formula>AND(Z46&gt;9,X46-W46&lt;0.75)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AA60"/>
  <sheetViews>
    <sheetView showZeros="0" workbookViewId="0">
      <selection activeCell="C3" sqref="C3:F3"/>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294" t="s">
        <v>39</v>
      </c>
      <c r="B2" s="295"/>
      <c r="C2" s="482">
        <f>May!C2</f>
        <v>0</v>
      </c>
      <c r="D2" s="483"/>
      <c r="E2" s="483"/>
      <c r="F2" s="484"/>
      <c r="G2" s="545" t="s">
        <v>32</v>
      </c>
      <c r="H2" s="546"/>
      <c r="I2" s="487" t="s">
        <v>80</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294" t="s">
        <v>42</v>
      </c>
      <c r="B3" s="296"/>
      <c r="C3" s="489">
        <f>May!C3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97" t="s">
        <v>45</v>
      </c>
      <c r="B4" s="204"/>
      <c r="C4" s="489"/>
      <c r="D4" s="524"/>
      <c r="E4" s="298"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97" t="s">
        <v>46</v>
      </c>
      <c r="B5" s="195"/>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99" t="s">
        <v>47</v>
      </c>
      <c r="B6" s="300"/>
      <c r="C6" s="215"/>
      <c r="D6" s="215" t="s">
        <v>6</v>
      </c>
      <c r="E6" s="215" t="s">
        <v>50</v>
      </c>
      <c r="F6" s="215" t="s">
        <v>55</v>
      </c>
      <c r="G6" s="404" t="s">
        <v>51</v>
      </c>
      <c r="H6" s="404" t="s">
        <v>10</v>
      </c>
      <c r="I6" s="211"/>
      <c r="J6" s="200"/>
      <c r="K6" s="200"/>
      <c r="L6" s="200"/>
      <c r="M6" s="326"/>
      <c r="N6" s="48"/>
      <c r="O6" s="48"/>
      <c r="P6" s="48"/>
      <c r="Q6" s="48"/>
      <c r="R6" s="48"/>
      <c r="S6" s="48"/>
      <c r="T6" s="50"/>
      <c r="U6" s="50"/>
      <c r="V6" s="48"/>
      <c r="W6" s="48"/>
      <c r="X6" s="48"/>
      <c r="Y6" s="48"/>
      <c r="Z6" s="49"/>
    </row>
    <row r="7" spans="1:26" ht="12.95" customHeight="1">
      <c r="A7" s="216" t="s">
        <v>48</v>
      </c>
      <c r="B7" s="217" t="s">
        <v>49</v>
      </c>
      <c r="C7" s="397" t="s">
        <v>65</v>
      </c>
      <c r="D7" s="219"/>
      <c r="E7" s="219"/>
      <c r="F7" s="220"/>
      <c r="G7" s="551" t="s">
        <v>66</v>
      </c>
      <c r="H7" s="552"/>
      <c r="I7" s="552"/>
      <c r="J7" s="553"/>
      <c r="K7" s="218"/>
      <c r="L7" s="221"/>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29"/>
      <c r="B9" s="230"/>
      <c r="C9" s="231" t="s">
        <v>69</v>
      </c>
      <c r="D9" s="232" t="s">
        <v>44</v>
      </c>
      <c r="E9" s="231" t="s">
        <v>69</v>
      </c>
      <c r="F9" s="232" t="s">
        <v>44</v>
      </c>
      <c r="G9" s="231" t="s">
        <v>69</v>
      </c>
      <c r="H9" s="232" t="s">
        <v>44</v>
      </c>
      <c r="I9" s="231" t="s">
        <v>69</v>
      </c>
      <c r="J9" s="232" t="s">
        <v>44</v>
      </c>
      <c r="K9" s="233" t="s">
        <v>43</v>
      </c>
      <c r="L9" s="234"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293"/>
      <c r="C10" s="312"/>
      <c r="D10" s="312"/>
      <c r="E10" s="313"/>
      <c r="F10" s="312"/>
      <c r="G10" s="313"/>
      <c r="H10" s="314"/>
      <c r="I10" s="313"/>
      <c r="J10" s="315"/>
      <c r="K10" s="543">
        <f t="shared" ref="K10:K16" si="0">Z10/24</f>
        <v>0</v>
      </c>
      <c r="L10" s="544"/>
      <c r="M10" s="237"/>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293"/>
      <c r="C11" s="268"/>
      <c r="D11" s="268"/>
      <c r="E11" s="269"/>
      <c r="F11" s="268"/>
      <c r="G11" s="269"/>
      <c r="H11" s="316"/>
      <c r="I11" s="269"/>
      <c r="J11" s="270"/>
      <c r="K11" s="516">
        <f t="shared" si="0"/>
        <v>0</v>
      </c>
      <c r="L11" s="517"/>
      <c r="M11" s="239"/>
      <c r="N11" s="72">
        <f t="shared" ref="N11:N16" si="3">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4">TIMEVALUE(P11&amp;":"&amp;Q11)*24</f>
        <v>0</v>
      </c>
      <c r="X11" s="75">
        <f t="shared" ref="X11:X16" si="5">TIMEVALUE(R11&amp;":"&amp;S11)*24</f>
        <v>0</v>
      </c>
      <c r="Y11" s="76">
        <f t="shared" ref="Y11:Y16" si="6">TIMEVALUE(T11&amp;":"&amp;U11)*24</f>
        <v>0</v>
      </c>
      <c r="Z11" s="77">
        <f t="shared" ref="Z11:Z16" si="7">(W11-V11)+(Y11-X11)</f>
        <v>0</v>
      </c>
    </row>
    <row r="12" spans="1:26" ht="12.95" customHeight="1">
      <c r="A12" s="238" t="s">
        <v>55</v>
      </c>
      <c r="B12" s="293"/>
      <c r="C12" s="268"/>
      <c r="D12" s="268"/>
      <c r="E12" s="269"/>
      <c r="F12" s="270"/>
      <c r="G12" s="268"/>
      <c r="H12" s="268"/>
      <c r="I12" s="269"/>
      <c r="J12" s="270"/>
      <c r="K12" s="453">
        <f t="shared" si="0"/>
        <v>0</v>
      </c>
      <c r="L12" s="454"/>
      <c r="M12" s="239"/>
      <c r="N12" s="72">
        <f t="shared" si="3"/>
        <v>0</v>
      </c>
      <c r="O12" s="73">
        <f t="shared" si="1"/>
        <v>0</v>
      </c>
      <c r="P12" s="74">
        <f t="shared" si="1"/>
        <v>0</v>
      </c>
      <c r="Q12" s="73">
        <f t="shared" si="1"/>
        <v>0</v>
      </c>
      <c r="R12" s="74">
        <f t="shared" si="1"/>
        <v>0</v>
      </c>
      <c r="S12" s="73">
        <f t="shared" si="1"/>
        <v>0</v>
      </c>
      <c r="T12" s="74">
        <f t="shared" si="1"/>
        <v>0</v>
      </c>
      <c r="U12" s="73">
        <f t="shared" si="1"/>
        <v>0</v>
      </c>
      <c r="V12" s="75">
        <f t="shared" si="2"/>
        <v>0</v>
      </c>
      <c r="W12" s="76">
        <f t="shared" si="4"/>
        <v>0</v>
      </c>
      <c r="X12" s="75">
        <f t="shared" si="5"/>
        <v>0</v>
      </c>
      <c r="Y12" s="76">
        <f t="shared" si="6"/>
        <v>0</v>
      </c>
      <c r="Z12" s="77">
        <f t="shared" si="7"/>
        <v>0</v>
      </c>
    </row>
    <row r="13" spans="1:26" ht="12.95" customHeight="1">
      <c r="A13" s="238" t="s">
        <v>51</v>
      </c>
      <c r="B13" s="293"/>
      <c r="C13" s="268"/>
      <c r="D13" s="268"/>
      <c r="E13" s="269"/>
      <c r="F13" s="270"/>
      <c r="G13" s="268"/>
      <c r="H13" s="268"/>
      <c r="I13" s="269"/>
      <c r="J13" s="270"/>
      <c r="K13" s="453">
        <f t="shared" si="0"/>
        <v>0</v>
      </c>
      <c r="L13" s="454"/>
      <c r="M13" s="239"/>
      <c r="N13" s="72">
        <f t="shared" si="3"/>
        <v>0</v>
      </c>
      <c r="O13" s="73">
        <f t="shared" si="1"/>
        <v>0</v>
      </c>
      <c r="P13" s="74">
        <f t="shared" si="1"/>
        <v>0</v>
      </c>
      <c r="Q13" s="73">
        <f t="shared" si="1"/>
        <v>0</v>
      </c>
      <c r="R13" s="74">
        <f t="shared" si="1"/>
        <v>0</v>
      </c>
      <c r="S13" s="73">
        <f t="shared" si="1"/>
        <v>0</v>
      </c>
      <c r="T13" s="74">
        <f t="shared" si="1"/>
        <v>0</v>
      </c>
      <c r="U13" s="73">
        <f t="shared" si="1"/>
        <v>0</v>
      </c>
      <c r="V13" s="75">
        <f t="shared" si="2"/>
        <v>0</v>
      </c>
      <c r="W13" s="76">
        <f t="shared" si="4"/>
        <v>0</v>
      </c>
      <c r="X13" s="75">
        <f t="shared" si="5"/>
        <v>0</v>
      </c>
      <c r="Y13" s="76">
        <f t="shared" si="6"/>
        <v>0</v>
      </c>
      <c r="Z13" s="77">
        <f t="shared" si="7"/>
        <v>0</v>
      </c>
    </row>
    <row r="14" spans="1:26" ht="12.95" customHeight="1">
      <c r="A14" s="240" t="s">
        <v>10</v>
      </c>
      <c r="B14" s="293"/>
      <c r="C14" s="241"/>
      <c r="D14" s="241"/>
      <c r="E14" s="242"/>
      <c r="F14" s="241"/>
      <c r="G14" s="242"/>
      <c r="H14" s="243"/>
      <c r="I14" s="242"/>
      <c r="J14" s="244"/>
      <c r="K14" s="453">
        <f t="shared" si="0"/>
        <v>0</v>
      </c>
      <c r="L14" s="454"/>
      <c r="M14" s="245"/>
      <c r="N14" s="72">
        <f t="shared" si="3"/>
        <v>0</v>
      </c>
      <c r="O14" s="73">
        <f t="shared" si="1"/>
        <v>0</v>
      </c>
      <c r="P14" s="74">
        <f t="shared" si="1"/>
        <v>0</v>
      </c>
      <c r="Q14" s="73">
        <f t="shared" si="1"/>
        <v>0</v>
      </c>
      <c r="R14" s="74">
        <f t="shared" si="1"/>
        <v>0</v>
      </c>
      <c r="S14" s="73">
        <f t="shared" si="1"/>
        <v>0</v>
      </c>
      <c r="T14" s="74">
        <f t="shared" si="1"/>
        <v>0</v>
      </c>
      <c r="U14" s="73">
        <f t="shared" si="1"/>
        <v>0</v>
      </c>
      <c r="V14" s="75">
        <f t="shared" si="2"/>
        <v>0</v>
      </c>
      <c r="W14" s="76">
        <f t="shared" si="4"/>
        <v>0</v>
      </c>
      <c r="X14" s="75">
        <f t="shared" si="5"/>
        <v>0</v>
      </c>
      <c r="Y14" s="76">
        <f t="shared" si="6"/>
        <v>0</v>
      </c>
      <c r="Z14" s="77">
        <f t="shared" si="7"/>
        <v>0</v>
      </c>
    </row>
    <row r="15" spans="1:26" s="5" customFormat="1" ht="12.95" customHeight="1">
      <c r="A15" s="246" t="s">
        <v>13</v>
      </c>
      <c r="B15" s="310"/>
      <c r="C15" s="248"/>
      <c r="D15" s="249"/>
      <c r="E15" s="250"/>
      <c r="F15" s="249"/>
      <c r="G15" s="250"/>
      <c r="H15" s="249"/>
      <c r="I15" s="250"/>
      <c r="J15" s="251"/>
      <c r="K15" s="520">
        <f t="shared" si="0"/>
        <v>0</v>
      </c>
      <c r="L15" s="521"/>
      <c r="M15" s="252"/>
      <c r="N15" s="72">
        <f t="shared" si="3"/>
        <v>0</v>
      </c>
      <c r="O15" s="73">
        <f t="shared" si="1"/>
        <v>0</v>
      </c>
      <c r="P15" s="74">
        <f t="shared" si="1"/>
        <v>0</v>
      </c>
      <c r="Q15" s="73">
        <f t="shared" si="1"/>
        <v>0</v>
      </c>
      <c r="R15" s="74">
        <f t="shared" si="1"/>
        <v>0</v>
      </c>
      <c r="S15" s="73">
        <f t="shared" si="1"/>
        <v>0</v>
      </c>
      <c r="T15" s="74">
        <f t="shared" si="1"/>
        <v>0</v>
      </c>
      <c r="U15" s="73">
        <f t="shared" si="1"/>
        <v>0</v>
      </c>
      <c r="V15" s="75">
        <f t="shared" si="2"/>
        <v>0</v>
      </c>
      <c r="W15" s="76">
        <f t="shared" si="4"/>
        <v>0</v>
      </c>
      <c r="X15" s="75">
        <f t="shared" si="5"/>
        <v>0</v>
      </c>
      <c r="Y15" s="76">
        <f t="shared" si="6"/>
        <v>0</v>
      </c>
      <c r="Z15" s="77">
        <f t="shared" si="7"/>
        <v>0</v>
      </c>
    </row>
    <row r="16" spans="1:26" s="5" customFormat="1" ht="12.95" customHeight="1">
      <c r="A16" s="253" t="s">
        <v>56</v>
      </c>
      <c r="B16" s="310">
        <v>45809</v>
      </c>
      <c r="C16" s="255"/>
      <c r="D16" s="256"/>
      <c r="E16" s="257"/>
      <c r="F16" s="256"/>
      <c r="G16" s="257"/>
      <c r="H16" s="256"/>
      <c r="I16" s="257"/>
      <c r="J16" s="258"/>
      <c r="K16" s="522">
        <f t="shared" si="0"/>
        <v>0</v>
      </c>
      <c r="L16" s="523"/>
      <c r="M16" s="259"/>
      <c r="N16" s="82">
        <f t="shared" si="3"/>
        <v>0</v>
      </c>
      <c r="O16" s="83">
        <f t="shared" si="1"/>
        <v>0</v>
      </c>
      <c r="P16" s="84">
        <f t="shared" si="1"/>
        <v>0</v>
      </c>
      <c r="Q16" s="83">
        <f t="shared" si="1"/>
        <v>0</v>
      </c>
      <c r="R16" s="84">
        <f t="shared" si="1"/>
        <v>0</v>
      </c>
      <c r="S16" s="73">
        <f t="shared" si="1"/>
        <v>0</v>
      </c>
      <c r="T16" s="74">
        <f t="shared" si="1"/>
        <v>0</v>
      </c>
      <c r="U16" s="83">
        <f t="shared" si="1"/>
        <v>0</v>
      </c>
      <c r="V16" s="85">
        <f t="shared" si="2"/>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45810</v>
      </c>
      <c r="C18" s="268"/>
      <c r="D18" s="268"/>
      <c r="E18" s="269"/>
      <c r="F18" s="270"/>
      <c r="G18" s="268"/>
      <c r="H18" s="268"/>
      <c r="I18" s="269"/>
      <c r="J18" s="270"/>
      <c r="K18" s="518">
        <f>Z18/24</f>
        <v>0</v>
      </c>
      <c r="L18" s="519"/>
      <c r="M18" s="384"/>
      <c r="N18" s="95">
        <f>IF(C18&lt;&gt;"",C18,0)</f>
        <v>0</v>
      </c>
      <c r="O18" s="96">
        <f t="shared" ref="O18:U24" si="8">IF(D18&lt;&gt;"",D18,0)</f>
        <v>0</v>
      </c>
      <c r="P18" s="97">
        <f t="shared" si="8"/>
        <v>0</v>
      </c>
      <c r="Q18" s="96">
        <f t="shared" si="8"/>
        <v>0</v>
      </c>
      <c r="R18" s="97">
        <f t="shared" si="8"/>
        <v>0</v>
      </c>
      <c r="S18" s="96">
        <f t="shared" si="8"/>
        <v>0</v>
      </c>
      <c r="T18" s="97">
        <f t="shared" si="8"/>
        <v>0</v>
      </c>
      <c r="U18" s="96">
        <f t="shared" si="8"/>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45811</v>
      </c>
      <c r="C19" s="268"/>
      <c r="D19" s="268"/>
      <c r="E19" s="269"/>
      <c r="F19" s="270"/>
      <c r="G19" s="268"/>
      <c r="H19" s="268"/>
      <c r="I19" s="269"/>
      <c r="J19" s="270"/>
      <c r="K19" s="453">
        <f t="shared" ref="K19:K24" si="9">Z19/24</f>
        <v>0</v>
      </c>
      <c r="L19" s="454"/>
      <c r="M19" s="384"/>
      <c r="N19" s="72">
        <f t="shared" ref="N19:N24" si="10">IF(C19&lt;&gt;"",C19,0)</f>
        <v>0</v>
      </c>
      <c r="O19" s="73">
        <f t="shared" si="8"/>
        <v>0</v>
      </c>
      <c r="P19" s="74">
        <f t="shared" si="8"/>
        <v>0</v>
      </c>
      <c r="Q19" s="73">
        <f t="shared" si="8"/>
        <v>0</v>
      </c>
      <c r="R19" s="74">
        <f t="shared" si="8"/>
        <v>0</v>
      </c>
      <c r="S19" s="73">
        <f t="shared" si="8"/>
        <v>0</v>
      </c>
      <c r="T19" s="74">
        <f t="shared" si="8"/>
        <v>0</v>
      </c>
      <c r="U19" s="73">
        <f t="shared" si="8"/>
        <v>0</v>
      </c>
      <c r="V19" s="75">
        <f t="shared" ref="V19:V24" si="11">TIMEVALUE(N19&amp;":"&amp;O19)*24</f>
        <v>0</v>
      </c>
      <c r="W19" s="76">
        <f t="shared" ref="W19:W24" si="12">TIMEVALUE(P19&amp;":"&amp;Q19)*24</f>
        <v>0</v>
      </c>
      <c r="X19" s="75">
        <f t="shared" ref="X19:X24" si="13">TIMEVALUE(R19&amp;":"&amp;S19)*24</f>
        <v>0</v>
      </c>
      <c r="Y19" s="76">
        <f t="shared" ref="Y19:Y24" si="14">TIMEVALUE(T19&amp;":"&amp;U19)*24</f>
        <v>0</v>
      </c>
      <c r="Z19" s="77">
        <f t="shared" ref="Z19:Z24" si="15">(W19-V19)+(Y19-X19)</f>
        <v>0</v>
      </c>
    </row>
    <row r="20" spans="1:26" ht="12.95" customHeight="1">
      <c r="A20" s="238" t="s">
        <v>55</v>
      </c>
      <c r="B20" s="293">
        <v>45812</v>
      </c>
      <c r="C20" s="268"/>
      <c r="D20" s="268"/>
      <c r="E20" s="269"/>
      <c r="F20" s="270"/>
      <c r="G20" s="268"/>
      <c r="H20" s="268"/>
      <c r="I20" s="269"/>
      <c r="J20" s="270"/>
      <c r="K20" s="453">
        <f t="shared" si="9"/>
        <v>0</v>
      </c>
      <c r="L20" s="454"/>
      <c r="M20" s="384"/>
      <c r="N20" s="72">
        <f t="shared" si="10"/>
        <v>0</v>
      </c>
      <c r="O20" s="73">
        <f t="shared" si="8"/>
        <v>0</v>
      </c>
      <c r="P20" s="74">
        <f t="shared" si="8"/>
        <v>0</v>
      </c>
      <c r="Q20" s="73">
        <f t="shared" si="8"/>
        <v>0</v>
      </c>
      <c r="R20" s="74">
        <f t="shared" si="8"/>
        <v>0</v>
      </c>
      <c r="S20" s="73">
        <f t="shared" si="8"/>
        <v>0</v>
      </c>
      <c r="T20" s="74">
        <f t="shared" si="8"/>
        <v>0</v>
      </c>
      <c r="U20" s="73">
        <f t="shared" si="8"/>
        <v>0</v>
      </c>
      <c r="V20" s="75">
        <f t="shared" si="11"/>
        <v>0</v>
      </c>
      <c r="W20" s="76">
        <f t="shared" si="12"/>
        <v>0</v>
      </c>
      <c r="X20" s="75">
        <f t="shared" si="13"/>
        <v>0</v>
      </c>
      <c r="Y20" s="76">
        <f t="shared" si="14"/>
        <v>0</v>
      </c>
      <c r="Z20" s="77">
        <f t="shared" si="15"/>
        <v>0</v>
      </c>
    </row>
    <row r="21" spans="1:26" ht="12.95" customHeight="1">
      <c r="A21" s="238" t="s">
        <v>51</v>
      </c>
      <c r="B21" s="293">
        <v>45813</v>
      </c>
      <c r="C21" s="268"/>
      <c r="D21" s="268"/>
      <c r="E21" s="269"/>
      <c r="F21" s="270"/>
      <c r="G21" s="268"/>
      <c r="H21" s="268"/>
      <c r="I21" s="269"/>
      <c r="J21" s="270"/>
      <c r="K21" s="453">
        <f t="shared" si="9"/>
        <v>0</v>
      </c>
      <c r="L21" s="454"/>
      <c r="M21" s="384"/>
      <c r="N21" s="72">
        <f t="shared" si="10"/>
        <v>0</v>
      </c>
      <c r="O21" s="73">
        <f t="shared" si="8"/>
        <v>0</v>
      </c>
      <c r="P21" s="74">
        <f t="shared" si="8"/>
        <v>0</v>
      </c>
      <c r="Q21" s="73">
        <f t="shared" si="8"/>
        <v>0</v>
      </c>
      <c r="R21" s="74">
        <f t="shared" si="8"/>
        <v>0</v>
      </c>
      <c r="S21" s="73">
        <f t="shared" si="8"/>
        <v>0</v>
      </c>
      <c r="T21" s="74">
        <f t="shared" si="8"/>
        <v>0</v>
      </c>
      <c r="U21" s="73">
        <f t="shared" si="8"/>
        <v>0</v>
      </c>
      <c r="V21" s="75">
        <f t="shared" si="11"/>
        <v>0</v>
      </c>
      <c r="W21" s="76">
        <f t="shared" si="12"/>
        <v>0</v>
      </c>
      <c r="X21" s="75">
        <f t="shared" si="13"/>
        <v>0</v>
      </c>
      <c r="Y21" s="76">
        <f t="shared" si="14"/>
        <v>0</v>
      </c>
      <c r="Z21" s="77">
        <f t="shared" si="15"/>
        <v>0</v>
      </c>
    </row>
    <row r="22" spans="1:26" ht="12.95" customHeight="1">
      <c r="A22" s="240" t="s">
        <v>10</v>
      </c>
      <c r="B22" s="293">
        <v>45814</v>
      </c>
      <c r="C22" s="241"/>
      <c r="D22" s="241"/>
      <c r="E22" s="242"/>
      <c r="F22" s="244"/>
      <c r="G22" s="241"/>
      <c r="H22" s="241"/>
      <c r="I22" s="242"/>
      <c r="J22" s="244"/>
      <c r="K22" s="453">
        <f t="shared" si="9"/>
        <v>0</v>
      </c>
      <c r="L22" s="454"/>
      <c r="M22" s="385"/>
      <c r="N22" s="72">
        <f t="shared" si="10"/>
        <v>0</v>
      </c>
      <c r="O22" s="73">
        <f t="shared" si="8"/>
        <v>0</v>
      </c>
      <c r="P22" s="74">
        <f t="shared" si="8"/>
        <v>0</v>
      </c>
      <c r="Q22" s="73">
        <f t="shared" si="8"/>
        <v>0</v>
      </c>
      <c r="R22" s="74">
        <f t="shared" si="8"/>
        <v>0</v>
      </c>
      <c r="S22" s="73">
        <f t="shared" si="8"/>
        <v>0</v>
      </c>
      <c r="T22" s="74">
        <f t="shared" si="8"/>
        <v>0</v>
      </c>
      <c r="U22" s="73">
        <f t="shared" si="8"/>
        <v>0</v>
      </c>
      <c r="V22" s="75">
        <f t="shared" si="11"/>
        <v>0</v>
      </c>
      <c r="W22" s="76">
        <f t="shared" si="12"/>
        <v>0</v>
      </c>
      <c r="X22" s="75">
        <f t="shared" si="13"/>
        <v>0</v>
      </c>
      <c r="Y22" s="76">
        <f t="shared" si="14"/>
        <v>0</v>
      </c>
      <c r="Z22" s="77">
        <f t="shared" si="15"/>
        <v>0</v>
      </c>
    </row>
    <row r="23" spans="1:26" ht="12.95" customHeight="1">
      <c r="A23" s="272" t="s">
        <v>13</v>
      </c>
      <c r="B23" s="310">
        <v>45815</v>
      </c>
      <c r="C23" s="249"/>
      <c r="D23" s="249"/>
      <c r="E23" s="250"/>
      <c r="F23" s="251"/>
      <c r="G23" s="249"/>
      <c r="H23" s="249"/>
      <c r="I23" s="250"/>
      <c r="J23" s="251"/>
      <c r="K23" s="520">
        <f t="shared" si="9"/>
        <v>0</v>
      </c>
      <c r="L23" s="521"/>
      <c r="M23" s="386"/>
      <c r="N23" s="72">
        <f t="shared" si="10"/>
        <v>0</v>
      </c>
      <c r="O23" s="73">
        <f t="shared" si="8"/>
        <v>0</v>
      </c>
      <c r="P23" s="74">
        <f t="shared" si="8"/>
        <v>0</v>
      </c>
      <c r="Q23" s="73">
        <f t="shared" si="8"/>
        <v>0</v>
      </c>
      <c r="R23" s="74">
        <f t="shared" si="8"/>
        <v>0</v>
      </c>
      <c r="S23" s="73">
        <f t="shared" si="8"/>
        <v>0</v>
      </c>
      <c r="T23" s="74">
        <f t="shared" si="8"/>
        <v>0</v>
      </c>
      <c r="U23" s="73">
        <f t="shared" si="8"/>
        <v>0</v>
      </c>
      <c r="V23" s="75">
        <f t="shared" si="11"/>
        <v>0</v>
      </c>
      <c r="W23" s="76">
        <f t="shared" si="12"/>
        <v>0</v>
      </c>
      <c r="X23" s="75">
        <f t="shared" si="13"/>
        <v>0</v>
      </c>
      <c r="Y23" s="76">
        <f t="shared" si="14"/>
        <v>0</v>
      </c>
      <c r="Z23" s="77">
        <f t="shared" si="15"/>
        <v>0</v>
      </c>
    </row>
    <row r="24" spans="1:26" ht="12.95" customHeight="1">
      <c r="A24" s="253" t="s">
        <v>56</v>
      </c>
      <c r="B24" s="310">
        <v>45816</v>
      </c>
      <c r="C24" s="255"/>
      <c r="D24" s="256"/>
      <c r="E24" s="257"/>
      <c r="F24" s="256"/>
      <c r="G24" s="257"/>
      <c r="H24" s="256"/>
      <c r="I24" s="257"/>
      <c r="J24" s="258"/>
      <c r="K24" s="522">
        <f t="shared" si="9"/>
        <v>0</v>
      </c>
      <c r="L24" s="523"/>
      <c r="M24" s="387"/>
      <c r="N24" s="102">
        <f t="shared" si="10"/>
        <v>0</v>
      </c>
      <c r="O24" s="103">
        <f t="shared" si="8"/>
        <v>0</v>
      </c>
      <c r="P24" s="104">
        <f t="shared" si="8"/>
        <v>0</v>
      </c>
      <c r="Q24" s="103">
        <f t="shared" si="8"/>
        <v>0</v>
      </c>
      <c r="R24" s="104">
        <f t="shared" si="8"/>
        <v>0</v>
      </c>
      <c r="S24" s="103">
        <f t="shared" si="8"/>
        <v>0</v>
      </c>
      <c r="T24" s="104">
        <f t="shared" si="8"/>
        <v>0</v>
      </c>
      <c r="U24" s="103">
        <f t="shared" si="8"/>
        <v>0</v>
      </c>
      <c r="V24" s="105">
        <f t="shared" si="11"/>
        <v>0</v>
      </c>
      <c r="W24" s="106">
        <f t="shared" si="12"/>
        <v>0</v>
      </c>
      <c r="X24" s="105">
        <f t="shared" si="13"/>
        <v>0</v>
      </c>
      <c r="Y24" s="106">
        <f t="shared" si="14"/>
        <v>0</v>
      </c>
      <c r="Z24" s="87">
        <f t="shared" si="15"/>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45817</v>
      </c>
      <c r="C26" s="268"/>
      <c r="D26" s="268"/>
      <c r="E26" s="269"/>
      <c r="F26" s="270"/>
      <c r="G26" s="268"/>
      <c r="H26" s="268"/>
      <c r="I26" s="269"/>
      <c r="J26" s="270"/>
      <c r="K26" s="518">
        <f>Z26/24</f>
        <v>0</v>
      </c>
      <c r="L26" s="519"/>
      <c r="M26" s="384" t="s">
        <v>79</v>
      </c>
      <c r="N26" s="95">
        <f>IF(C26&lt;&gt;"",C26,0)</f>
        <v>0</v>
      </c>
      <c r="O26" s="96">
        <f t="shared" ref="O26:U32" si="16">IF(D26&lt;&gt;"",D26,0)</f>
        <v>0</v>
      </c>
      <c r="P26" s="97">
        <f t="shared" si="16"/>
        <v>0</v>
      </c>
      <c r="Q26" s="96">
        <f t="shared" si="16"/>
        <v>0</v>
      </c>
      <c r="R26" s="97">
        <f t="shared" si="16"/>
        <v>0</v>
      </c>
      <c r="S26" s="96">
        <f t="shared" si="16"/>
        <v>0</v>
      </c>
      <c r="T26" s="97">
        <f t="shared" si="16"/>
        <v>0</v>
      </c>
      <c r="U26" s="96">
        <f t="shared" si="16"/>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45818</v>
      </c>
      <c r="C27" s="268"/>
      <c r="D27" s="268"/>
      <c r="E27" s="269"/>
      <c r="F27" s="270"/>
      <c r="G27" s="268"/>
      <c r="H27" s="268"/>
      <c r="I27" s="269"/>
      <c r="J27" s="270"/>
      <c r="K27" s="453">
        <f t="shared" ref="K27:K32" si="17">Z27/24</f>
        <v>0</v>
      </c>
      <c r="L27" s="454"/>
      <c r="M27" s="384"/>
      <c r="N27" s="72">
        <f t="shared" ref="N27:N32" si="18">IF(C27&lt;&gt;"",C27,0)</f>
        <v>0</v>
      </c>
      <c r="O27" s="73">
        <f t="shared" si="16"/>
        <v>0</v>
      </c>
      <c r="P27" s="74">
        <f t="shared" si="16"/>
        <v>0</v>
      </c>
      <c r="Q27" s="73">
        <f t="shared" si="16"/>
        <v>0</v>
      </c>
      <c r="R27" s="74">
        <f t="shared" si="16"/>
        <v>0</v>
      </c>
      <c r="S27" s="73">
        <f t="shared" si="16"/>
        <v>0</v>
      </c>
      <c r="T27" s="74">
        <f t="shared" si="16"/>
        <v>0</v>
      </c>
      <c r="U27" s="73">
        <f t="shared" si="16"/>
        <v>0</v>
      </c>
      <c r="V27" s="75">
        <f t="shared" ref="V27:V32" si="19">TIMEVALUE(N27&amp;":"&amp;O27)*24</f>
        <v>0</v>
      </c>
      <c r="W27" s="76">
        <f t="shared" ref="W27:W32" si="20">TIMEVALUE(P27&amp;":"&amp;Q27)*24</f>
        <v>0</v>
      </c>
      <c r="X27" s="75">
        <f t="shared" ref="X27:X32" si="21">TIMEVALUE(R27&amp;":"&amp;S27)*24</f>
        <v>0</v>
      </c>
      <c r="Y27" s="76">
        <f t="shared" ref="Y27:Y32" si="22">TIMEVALUE(T27&amp;":"&amp;U27)*24</f>
        <v>0</v>
      </c>
      <c r="Z27" s="77">
        <f t="shared" ref="Z27:Z32" si="23">(W27-V27)+(Y27-X27)</f>
        <v>0</v>
      </c>
    </row>
    <row r="28" spans="1:26" ht="12.95" customHeight="1">
      <c r="A28" s="238" t="s">
        <v>55</v>
      </c>
      <c r="B28" s="293">
        <v>45819</v>
      </c>
      <c r="C28" s="268"/>
      <c r="D28" s="268"/>
      <c r="E28" s="269"/>
      <c r="F28" s="270"/>
      <c r="G28" s="268"/>
      <c r="H28" s="268"/>
      <c r="I28" s="269"/>
      <c r="J28" s="270"/>
      <c r="K28" s="453">
        <f t="shared" si="17"/>
        <v>0</v>
      </c>
      <c r="L28" s="454"/>
      <c r="M28" s="384"/>
      <c r="N28" s="72">
        <f t="shared" si="18"/>
        <v>0</v>
      </c>
      <c r="O28" s="73">
        <f t="shared" si="16"/>
        <v>0</v>
      </c>
      <c r="P28" s="74">
        <f t="shared" si="16"/>
        <v>0</v>
      </c>
      <c r="Q28" s="73">
        <f t="shared" si="16"/>
        <v>0</v>
      </c>
      <c r="R28" s="74">
        <f t="shared" si="16"/>
        <v>0</v>
      </c>
      <c r="S28" s="73">
        <f t="shared" si="16"/>
        <v>0</v>
      </c>
      <c r="T28" s="74">
        <f t="shared" si="16"/>
        <v>0</v>
      </c>
      <c r="U28" s="73">
        <f t="shared" si="16"/>
        <v>0</v>
      </c>
      <c r="V28" s="75">
        <f t="shared" si="19"/>
        <v>0</v>
      </c>
      <c r="W28" s="76">
        <f t="shared" si="20"/>
        <v>0</v>
      </c>
      <c r="X28" s="75">
        <f t="shared" si="21"/>
        <v>0</v>
      </c>
      <c r="Y28" s="76">
        <f t="shared" si="22"/>
        <v>0</v>
      </c>
      <c r="Z28" s="77">
        <f t="shared" si="23"/>
        <v>0</v>
      </c>
    </row>
    <row r="29" spans="1:26" ht="12.95" customHeight="1">
      <c r="A29" s="238" t="s">
        <v>51</v>
      </c>
      <c r="B29" s="293">
        <v>45820</v>
      </c>
      <c r="C29" s="268"/>
      <c r="D29" s="268"/>
      <c r="E29" s="269"/>
      <c r="F29" s="270"/>
      <c r="G29" s="268"/>
      <c r="H29" s="268"/>
      <c r="I29" s="269"/>
      <c r="J29" s="270"/>
      <c r="K29" s="453">
        <f t="shared" si="17"/>
        <v>0</v>
      </c>
      <c r="L29" s="454"/>
      <c r="M29" s="384"/>
      <c r="N29" s="72">
        <f t="shared" si="18"/>
        <v>0</v>
      </c>
      <c r="O29" s="73">
        <f t="shared" si="16"/>
        <v>0</v>
      </c>
      <c r="P29" s="74">
        <f t="shared" si="16"/>
        <v>0</v>
      </c>
      <c r="Q29" s="73">
        <f t="shared" si="16"/>
        <v>0</v>
      </c>
      <c r="R29" s="74">
        <f t="shared" si="16"/>
        <v>0</v>
      </c>
      <c r="S29" s="73">
        <f t="shared" si="16"/>
        <v>0</v>
      </c>
      <c r="T29" s="74">
        <f t="shared" si="16"/>
        <v>0</v>
      </c>
      <c r="U29" s="73">
        <f t="shared" si="16"/>
        <v>0</v>
      </c>
      <c r="V29" s="75">
        <f t="shared" si="19"/>
        <v>0</v>
      </c>
      <c r="W29" s="76">
        <f t="shared" si="20"/>
        <v>0</v>
      </c>
      <c r="X29" s="75">
        <f t="shared" si="21"/>
        <v>0</v>
      </c>
      <c r="Y29" s="76">
        <f t="shared" si="22"/>
        <v>0</v>
      </c>
      <c r="Z29" s="77">
        <f t="shared" si="23"/>
        <v>0</v>
      </c>
    </row>
    <row r="30" spans="1:26" ht="12.95" customHeight="1">
      <c r="A30" s="303" t="s">
        <v>10</v>
      </c>
      <c r="B30" s="293">
        <v>45821</v>
      </c>
      <c r="C30" s="241"/>
      <c r="D30" s="241"/>
      <c r="E30" s="242"/>
      <c r="F30" s="244"/>
      <c r="G30" s="241"/>
      <c r="H30" s="241"/>
      <c r="I30" s="242"/>
      <c r="J30" s="244"/>
      <c r="K30" s="453">
        <f t="shared" si="17"/>
        <v>0</v>
      </c>
      <c r="L30" s="454"/>
      <c r="M30" s="385"/>
      <c r="N30" s="72">
        <f t="shared" si="18"/>
        <v>0</v>
      </c>
      <c r="O30" s="73">
        <f t="shared" si="16"/>
        <v>0</v>
      </c>
      <c r="P30" s="74">
        <f t="shared" si="16"/>
        <v>0</v>
      </c>
      <c r="Q30" s="73">
        <f t="shared" si="16"/>
        <v>0</v>
      </c>
      <c r="R30" s="74">
        <f t="shared" si="16"/>
        <v>0</v>
      </c>
      <c r="S30" s="73">
        <f t="shared" si="16"/>
        <v>0</v>
      </c>
      <c r="T30" s="74">
        <f t="shared" si="16"/>
        <v>0</v>
      </c>
      <c r="U30" s="73">
        <f t="shared" si="16"/>
        <v>0</v>
      </c>
      <c r="V30" s="75">
        <f t="shared" si="19"/>
        <v>0</v>
      </c>
      <c r="W30" s="76">
        <f t="shared" si="20"/>
        <v>0</v>
      </c>
      <c r="X30" s="75">
        <f t="shared" si="21"/>
        <v>0</v>
      </c>
      <c r="Y30" s="76">
        <f t="shared" si="22"/>
        <v>0</v>
      </c>
      <c r="Z30" s="77">
        <f t="shared" si="23"/>
        <v>0</v>
      </c>
    </row>
    <row r="31" spans="1:26" ht="12.95" customHeight="1">
      <c r="A31" s="304" t="s">
        <v>13</v>
      </c>
      <c r="B31" s="310">
        <v>45822</v>
      </c>
      <c r="C31" s="249"/>
      <c r="D31" s="249"/>
      <c r="E31" s="250"/>
      <c r="F31" s="251"/>
      <c r="G31" s="249"/>
      <c r="H31" s="249"/>
      <c r="I31" s="250"/>
      <c r="J31" s="251"/>
      <c r="K31" s="520">
        <f t="shared" si="17"/>
        <v>0</v>
      </c>
      <c r="L31" s="521"/>
      <c r="M31" s="386"/>
      <c r="N31" s="72">
        <f t="shared" si="18"/>
        <v>0</v>
      </c>
      <c r="O31" s="73">
        <f t="shared" si="16"/>
        <v>0</v>
      </c>
      <c r="P31" s="74">
        <f t="shared" si="16"/>
        <v>0</v>
      </c>
      <c r="Q31" s="73">
        <f t="shared" si="16"/>
        <v>0</v>
      </c>
      <c r="R31" s="74">
        <f t="shared" si="16"/>
        <v>0</v>
      </c>
      <c r="S31" s="73">
        <f t="shared" si="16"/>
        <v>0</v>
      </c>
      <c r="T31" s="74">
        <f t="shared" si="16"/>
        <v>0</v>
      </c>
      <c r="U31" s="73">
        <f t="shared" si="16"/>
        <v>0</v>
      </c>
      <c r="V31" s="75">
        <f t="shared" si="19"/>
        <v>0</v>
      </c>
      <c r="W31" s="76">
        <f t="shared" si="20"/>
        <v>0</v>
      </c>
      <c r="X31" s="75">
        <f t="shared" si="21"/>
        <v>0</v>
      </c>
      <c r="Y31" s="76">
        <f t="shared" si="22"/>
        <v>0</v>
      </c>
      <c r="Z31" s="77">
        <f t="shared" si="23"/>
        <v>0</v>
      </c>
    </row>
    <row r="32" spans="1:26" ht="12.95" customHeight="1">
      <c r="A32" s="305" t="s">
        <v>56</v>
      </c>
      <c r="B32" s="310">
        <v>45823</v>
      </c>
      <c r="C32" s="255"/>
      <c r="D32" s="256"/>
      <c r="E32" s="257"/>
      <c r="F32" s="256"/>
      <c r="G32" s="257"/>
      <c r="H32" s="256"/>
      <c r="I32" s="257"/>
      <c r="J32" s="258"/>
      <c r="K32" s="522">
        <f t="shared" si="17"/>
        <v>0</v>
      </c>
      <c r="L32" s="523"/>
      <c r="M32" s="387"/>
      <c r="N32" s="102">
        <f t="shared" si="18"/>
        <v>0</v>
      </c>
      <c r="O32" s="103">
        <f t="shared" si="16"/>
        <v>0</v>
      </c>
      <c r="P32" s="104">
        <f t="shared" si="16"/>
        <v>0</v>
      </c>
      <c r="Q32" s="103">
        <f t="shared" si="16"/>
        <v>0</v>
      </c>
      <c r="R32" s="104">
        <f t="shared" si="16"/>
        <v>0</v>
      </c>
      <c r="S32" s="103">
        <f t="shared" si="16"/>
        <v>0</v>
      </c>
      <c r="T32" s="104">
        <f t="shared" si="16"/>
        <v>0</v>
      </c>
      <c r="U32" s="103">
        <f t="shared" si="16"/>
        <v>0</v>
      </c>
      <c r="V32" s="105">
        <f t="shared" si="19"/>
        <v>0</v>
      </c>
      <c r="W32" s="106">
        <f t="shared" si="20"/>
        <v>0</v>
      </c>
      <c r="X32" s="105">
        <f t="shared" si="21"/>
        <v>0</v>
      </c>
      <c r="Y32" s="106">
        <f t="shared" si="22"/>
        <v>0</v>
      </c>
      <c r="Z32" s="87">
        <f t="shared" si="23"/>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45824</v>
      </c>
      <c r="C34" s="273"/>
      <c r="D34" s="268"/>
      <c r="E34" s="269"/>
      <c r="F34" s="270"/>
      <c r="G34" s="268"/>
      <c r="H34" s="268"/>
      <c r="I34" s="269"/>
      <c r="J34" s="270"/>
      <c r="K34" s="518">
        <f>Z34/24</f>
        <v>0</v>
      </c>
      <c r="L34" s="519"/>
      <c r="M34" s="384"/>
      <c r="N34" s="95">
        <f>IF(C34&lt;&gt;"",C34,0)</f>
        <v>0</v>
      </c>
      <c r="O34" s="96">
        <f t="shared" ref="O34:U40" si="24">IF(D34&lt;&gt;"",D34,0)</f>
        <v>0</v>
      </c>
      <c r="P34" s="97">
        <f t="shared" si="24"/>
        <v>0</v>
      </c>
      <c r="Q34" s="96">
        <f t="shared" si="24"/>
        <v>0</v>
      </c>
      <c r="R34" s="97">
        <f t="shared" si="24"/>
        <v>0</v>
      </c>
      <c r="S34" s="96">
        <f t="shared" si="24"/>
        <v>0</v>
      </c>
      <c r="T34" s="97">
        <f t="shared" si="24"/>
        <v>0</v>
      </c>
      <c r="U34" s="96">
        <f t="shared" si="24"/>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45825</v>
      </c>
      <c r="C35" s="274"/>
      <c r="D35" s="241"/>
      <c r="E35" s="242"/>
      <c r="F35" s="244"/>
      <c r="G35" s="241"/>
      <c r="H35" s="241"/>
      <c r="I35" s="242"/>
      <c r="J35" s="270"/>
      <c r="K35" s="453">
        <f t="shared" ref="K35:K40" si="25">Z35/24</f>
        <v>0</v>
      </c>
      <c r="L35" s="454"/>
      <c r="M35" s="384"/>
      <c r="N35" s="72">
        <f t="shared" ref="N35:N40" si="26">IF(C35&lt;&gt;"",C35,0)</f>
        <v>0</v>
      </c>
      <c r="O35" s="73">
        <f t="shared" si="24"/>
        <v>0</v>
      </c>
      <c r="P35" s="74">
        <f t="shared" si="24"/>
        <v>0</v>
      </c>
      <c r="Q35" s="73">
        <f t="shared" si="24"/>
        <v>0</v>
      </c>
      <c r="R35" s="74">
        <f t="shared" si="24"/>
        <v>0</v>
      </c>
      <c r="S35" s="73">
        <f t="shared" si="24"/>
        <v>0</v>
      </c>
      <c r="T35" s="74">
        <f t="shared" si="24"/>
        <v>0</v>
      </c>
      <c r="U35" s="73">
        <f t="shared" si="24"/>
        <v>0</v>
      </c>
      <c r="V35" s="75">
        <f t="shared" ref="V35:V40" si="27">TIMEVALUE(N35&amp;":"&amp;O35)*24</f>
        <v>0</v>
      </c>
      <c r="W35" s="76">
        <f t="shared" ref="W35:W40" si="28">TIMEVALUE(P35&amp;":"&amp;Q35)*24</f>
        <v>0</v>
      </c>
      <c r="X35" s="75">
        <f t="shared" ref="X35:X40" si="29">TIMEVALUE(R35&amp;":"&amp;S35)*24</f>
        <v>0</v>
      </c>
      <c r="Y35" s="76">
        <f t="shared" ref="Y35:Y40" si="30">TIMEVALUE(T35&amp;":"&amp;U35)*24</f>
        <v>0</v>
      </c>
      <c r="Z35" s="77">
        <f t="shared" ref="Z35:Z40" si="31">(W35-V35)+(Y35-X35)</f>
        <v>0</v>
      </c>
    </row>
    <row r="36" spans="1:26" ht="12.95" customHeight="1">
      <c r="A36" s="238" t="s">
        <v>55</v>
      </c>
      <c r="B36" s="293">
        <v>45826</v>
      </c>
      <c r="C36" s="274"/>
      <c r="D36" s="241"/>
      <c r="E36" s="242"/>
      <c r="F36" s="244"/>
      <c r="G36" s="241"/>
      <c r="H36" s="241"/>
      <c r="I36" s="242"/>
      <c r="J36" s="270"/>
      <c r="K36" s="453">
        <f t="shared" si="25"/>
        <v>0</v>
      </c>
      <c r="L36" s="454"/>
      <c r="M36" s="384"/>
      <c r="N36" s="72">
        <f t="shared" si="26"/>
        <v>0</v>
      </c>
      <c r="O36" s="73">
        <f t="shared" si="24"/>
        <v>0</v>
      </c>
      <c r="P36" s="74">
        <f t="shared" si="24"/>
        <v>0</v>
      </c>
      <c r="Q36" s="73">
        <f t="shared" si="24"/>
        <v>0</v>
      </c>
      <c r="R36" s="74">
        <f t="shared" si="24"/>
        <v>0</v>
      </c>
      <c r="S36" s="73">
        <f t="shared" si="24"/>
        <v>0</v>
      </c>
      <c r="T36" s="74">
        <f t="shared" si="24"/>
        <v>0</v>
      </c>
      <c r="U36" s="73">
        <f t="shared" si="24"/>
        <v>0</v>
      </c>
      <c r="V36" s="75">
        <f t="shared" si="27"/>
        <v>0</v>
      </c>
      <c r="W36" s="76">
        <f t="shared" si="28"/>
        <v>0</v>
      </c>
      <c r="X36" s="75">
        <f t="shared" si="29"/>
        <v>0</v>
      </c>
      <c r="Y36" s="76">
        <f t="shared" si="30"/>
        <v>0</v>
      </c>
      <c r="Z36" s="77">
        <f t="shared" si="31"/>
        <v>0</v>
      </c>
    </row>
    <row r="37" spans="1:26" ht="12.95" customHeight="1">
      <c r="A37" s="238" t="s">
        <v>51</v>
      </c>
      <c r="B37" s="293">
        <v>45827</v>
      </c>
      <c r="C37" s="274"/>
      <c r="D37" s="241"/>
      <c r="E37" s="242"/>
      <c r="F37" s="244"/>
      <c r="G37" s="241"/>
      <c r="H37" s="241"/>
      <c r="I37" s="242"/>
      <c r="J37" s="270"/>
      <c r="K37" s="453">
        <f t="shared" si="25"/>
        <v>0</v>
      </c>
      <c r="L37" s="454"/>
      <c r="M37" s="384"/>
      <c r="N37" s="72">
        <f t="shared" si="26"/>
        <v>0</v>
      </c>
      <c r="O37" s="73">
        <f t="shared" si="24"/>
        <v>0</v>
      </c>
      <c r="P37" s="74">
        <f t="shared" si="24"/>
        <v>0</v>
      </c>
      <c r="Q37" s="73">
        <f t="shared" si="24"/>
        <v>0</v>
      </c>
      <c r="R37" s="74">
        <f t="shared" si="24"/>
        <v>0</v>
      </c>
      <c r="S37" s="73">
        <f t="shared" si="24"/>
        <v>0</v>
      </c>
      <c r="T37" s="74">
        <f t="shared" si="24"/>
        <v>0</v>
      </c>
      <c r="U37" s="73">
        <f t="shared" si="24"/>
        <v>0</v>
      </c>
      <c r="V37" s="75">
        <f t="shared" si="27"/>
        <v>0</v>
      </c>
      <c r="W37" s="76">
        <f t="shared" si="28"/>
        <v>0</v>
      </c>
      <c r="X37" s="75">
        <f t="shared" si="29"/>
        <v>0</v>
      </c>
      <c r="Y37" s="76">
        <f t="shared" si="30"/>
        <v>0</v>
      </c>
      <c r="Z37" s="77">
        <f t="shared" si="31"/>
        <v>0</v>
      </c>
    </row>
    <row r="38" spans="1:26" ht="12.95" customHeight="1">
      <c r="A38" s="240" t="s">
        <v>10</v>
      </c>
      <c r="B38" s="293">
        <v>45828</v>
      </c>
      <c r="C38" s="241"/>
      <c r="D38" s="241"/>
      <c r="E38" s="242"/>
      <c r="F38" s="244"/>
      <c r="G38" s="241"/>
      <c r="H38" s="241"/>
      <c r="I38" s="242"/>
      <c r="J38" s="244"/>
      <c r="K38" s="453">
        <f t="shared" si="25"/>
        <v>0</v>
      </c>
      <c r="L38" s="454"/>
      <c r="M38" s="385"/>
      <c r="N38" s="72">
        <f t="shared" si="26"/>
        <v>0</v>
      </c>
      <c r="O38" s="73">
        <f t="shared" si="24"/>
        <v>0</v>
      </c>
      <c r="P38" s="74">
        <f t="shared" si="24"/>
        <v>0</v>
      </c>
      <c r="Q38" s="73">
        <f t="shared" si="24"/>
        <v>0</v>
      </c>
      <c r="R38" s="74">
        <f t="shared" si="24"/>
        <v>0</v>
      </c>
      <c r="S38" s="73">
        <f t="shared" si="24"/>
        <v>0</v>
      </c>
      <c r="T38" s="74">
        <f t="shared" si="24"/>
        <v>0</v>
      </c>
      <c r="U38" s="73">
        <f t="shared" si="24"/>
        <v>0</v>
      </c>
      <c r="V38" s="75">
        <f t="shared" si="27"/>
        <v>0</v>
      </c>
      <c r="W38" s="76">
        <f t="shared" si="28"/>
        <v>0</v>
      </c>
      <c r="X38" s="75">
        <f t="shared" si="29"/>
        <v>0</v>
      </c>
      <c r="Y38" s="76">
        <f t="shared" si="30"/>
        <v>0</v>
      </c>
      <c r="Z38" s="77">
        <f t="shared" si="31"/>
        <v>0</v>
      </c>
    </row>
    <row r="39" spans="1:26" ht="12.95" customHeight="1">
      <c r="A39" s="246" t="s">
        <v>13</v>
      </c>
      <c r="B39" s="310">
        <v>45829</v>
      </c>
      <c r="C39" s="248"/>
      <c r="D39" s="249"/>
      <c r="E39" s="250"/>
      <c r="F39" s="249"/>
      <c r="G39" s="250"/>
      <c r="H39" s="249"/>
      <c r="I39" s="250"/>
      <c r="J39" s="251"/>
      <c r="K39" s="520">
        <f t="shared" si="25"/>
        <v>0</v>
      </c>
      <c r="L39" s="521"/>
      <c r="M39" s="388"/>
      <c r="N39" s="72">
        <f t="shared" si="26"/>
        <v>0</v>
      </c>
      <c r="O39" s="73">
        <f t="shared" si="24"/>
        <v>0</v>
      </c>
      <c r="P39" s="74">
        <f t="shared" si="24"/>
        <v>0</v>
      </c>
      <c r="Q39" s="73">
        <f t="shared" si="24"/>
        <v>0</v>
      </c>
      <c r="R39" s="74">
        <f t="shared" si="24"/>
        <v>0</v>
      </c>
      <c r="S39" s="73">
        <f t="shared" si="24"/>
        <v>0</v>
      </c>
      <c r="T39" s="74">
        <f t="shared" si="24"/>
        <v>0</v>
      </c>
      <c r="U39" s="73">
        <f t="shared" si="24"/>
        <v>0</v>
      </c>
      <c r="V39" s="75">
        <f t="shared" si="27"/>
        <v>0</v>
      </c>
      <c r="W39" s="76">
        <f t="shared" si="28"/>
        <v>0</v>
      </c>
      <c r="X39" s="75">
        <f t="shared" si="29"/>
        <v>0</v>
      </c>
      <c r="Y39" s="76">
        <f t="shared" si="30"/>
        <v>0</v>
      </c>
      <c r="Z39" s="77">
        <f t="shared" si="31"/>
        <v>0</v>
      </c>
    </row>
    <row r="40" spans="1:26" ht="12.95" customHeight="1">
      <c r="A40" s="253" t="s">
        <v>56</v>
      </c>
      <c r="B40" s="310">
        <v>45830</v>
      </c>
      <c r="C40" s="255"/>
      <c r="D40" s="256"/>
      <c r="E40" s="257"/>
      <c r="F40" s="256"/>
      <c r="G40" s="257"/>
      <c r="H40" s="256"/>
      <c r="I40" s="257"/>
      <c r="J40" s="258"/>
      <c r="K40" s="522">
        <f t="shared" si="25"/>
        <v>0</v>
      </c>
      <c r="L40" s="523"/>
      <c r="M40" s="387"/>
      <c r="N40" s="102">
        <f t="shared" si="26"/>
        <v>0</v>
      </c>
      <c r="O40" s="103">
        <f t="shared" si="24"/>
        <v>0</v>
      </c>
      <c r="P40" s="104">
        <f t="shared" si="24"/>
        <v>0</v>
      </c>
      <c r="Q40" s="103">
        <f t="shared" si="24"/>
        <v>0</v>
      </c>
      <c r="R40" s="104">
        <f t="shared" si="24"/>
        <v>0</v>
      </c>
      <c r="S40" s="103">
        <f t="shared" si="24"/>
        <v>0</v>
      </c>
      <c r="T40" s="104">
        <f t="shared" si="24"/>
        <v>0</v>
      </c>
      <c r="U40" s="103">
        <f t="shared" si="24"/>
        <v>0</v>
      </c>
      <c r="V40" s="105">
        <f t="shared" si="27"/>
        <v>0</v>
      </c>
      <c r="W40" s="106">
        <f t="shared" si="28"/>
        <v>0</v>
      </c>
      <c r="X40" s="105">
        <f t="shared" si="29"/>
        <v>0</v>
      </c>
      <c r="Y40" s="106">
        <f t="shared" si="30"/>
        <v>0</v>
      </c>
      <c r="Z40" s="87">
        <f t="shared" si="31"/>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293">
        <v>45831</v>
      </c>
      <c r="C42" s="268"/>
      <c r="D42" s="268"/>
      <c r="E42" s="269"/>
      <c r="F42" s="270"/>
      <c r="G42" s="268"/>
      <c r="H42" s="268"/>
      <c r="I42" s="269"/>
      <c r="J42" s="270"/>
      <c r="K42" s="518">
        <f>Z42/24</f>
        <v>0</v>
      </c>
      <c r="L42" s="519"/>
      <c r="M42" s="384"/>
      <c r="N42" s="95">
        <f>IF(C42&lt;&gt;"",C42,0)</f>
        <v>0</v>
      </c>
      <c r="O42" s="96">
        <f t="shared" ref="O42:U49" si="32">IF(D42&lt;&gt;"",D42,0)</f>
        <v>0</v>
      </c>
      <c r="P42" s="97">
        <f t="shared" si="32"/>
        <v>0</v>
      </c>
      <c r="Q42" s="96">
        <f t="shared" si="32"/>
        <v>0</v>
      </c>
      <c r="R42" s="97">
        <f t="shared" si="32"/>
        <v>0</v>
      </c>
      <c r="S42" s="96">
        <f t="shared" si="32"/>
        <v>0</v>
      </c>
      <c r="T42" s="97">
        <f t="shared" si="32"/>
        <v>0</v>
      </c>
      <c r="U42" s="96">
        <f t="shared" si="32"/>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45832</v>
      </c>
      <c r="C43" s="268"/>
      <c r="D43" s="268"/>
      <c r="E43" s="269"/>
      <c r="F43" s="270"/>
      <c r="G43" s="268"/>
      <c r="H43" s="268"/>
      <c r="I43" s="269"/>
      <c r="J43" s="270"/>
      <c r="K43" s="453">
        <f t="shared" ref="K43:K49" si="33">Z43/24</f>
        <v>0</v>
      </c>
      <c r="L43" s="454"/>
      <c r="M43" s="384"/>
      <c r="N43" s="72">
        <f t="shared" ref="N43:N49" si="34">IF(C43&lt;&gt;"",C43,0)</f>
        <v>0</v>
      </c>
      <c r="O43" s="73">
        <f t="shared" si="32"/>
        <v>0</v>
      </c>
      <c r="P43" s="74">
        <f t="shared" si="32"/>
        <v>0</v>
      </c>
      <c r="Q43" s="73">
        <f t="shared" si="32"/>
        <v>0</v>
      </c>
      <c r="R43" s="74">
        <f t="shared" si="32"/>
        <v>0</v>
      </c>
      <c r="S43" s="73">
        <f t="shared" si="32"/>
        <v>0</v>
      </c>
      <c r="T43" s="74">
        <f t="shared" si="32"/>
        <v>0</v>
      </c>
      <c r="U43" s="73">
        <f t="shared" si="32"/>
        <v>0</v>
      </c>
      <c r="V43" s="75">
        <f t="shared" ref="V43:V49" si="35">TIMEVALUE(N43&amp;":"&amp;O43)*24</f>
        <v>0</v>
      </c>
      <c r="W43" s="76">
        <f t="shared" ref="W43:W49" si="36">TIMEVALUE(P43&amp;":"&amp;Q43)*24</f>
        <v>0</v>
      </c>
      <c r="X43" s="75">
        <f t="shared" ref="X43:X49" si="37">TIMEVALUE(R43&amp;":"&amp;S43)*24</f>
        <v>0</v>
      </c>
      <c r="Y43" s="76">
        <f t="shared" ref="Y43:Y49" si="38">TIMEVALUE(T43&amp;":"&amp;U43)*24</f>
        <v>0</v>
      </c>
      <c r="Z43" s="77">
        <f t="shared" ref="Z43:Z49" si="39">(W43-V43)+(Y43-X43)</f>
        <v>0</v>
      </c>
    </row>
    <row r="44" spans="1:26" ht="12.95" customHeight="1">
      <c r="A44" s="238" t="s">
        <v>55</v>
      </c>
      <c r="B44" s="293">
        <v>45833</v>
      </c>
      <c r="C44" s="268"/>
      <c r="D44" s="268"/>
      <c r="E44" s="269"/>
      <c r="F44" s="270"/>
      <c r="G44" s="268"/>
      <c r="H44" s="268"/>
      <c r="I44" s="269"/>
      <c r="J44" s="270"/>
      <c r="K44" s="453">
        <f t="shared" si="33"/>
        <v>0</v>
      </c>
      <c r="L44" s="454"/>
      <c r="M44" s="384"/>
      <c r="N44" s="72">
        <f t="shared" si="34"/>
        <v>0</v>
      </c>
      <c r="O44" s="73">
        <f t="shared" si="32"/>
        <v>0</v>
      </c>
      <c r="P44" s="74">
        <f t="shared" si="32"/>
        <v>0</v>
      </c>
      <c r="Q44" s="73">
        <f t="shared" si="32"/>
        <v>0</v>
      </c>
      <c r="R44" s="74">
        <f t="shared" si="32"/>
        <v>0</v>
      </c>
      <c r="S44" s="73">
        <f t="shared" si="32"/>
        <v>0</v>
      </c>
      <c r="T44" s="74">
        <f t="shared" si="32"/>
        <v>0</v>
      </c>
      <c r="U44" s="73">
        <f t="shared" si="32"/>
        <v>0</v>
      </c>
      <c r="V44" s="75">
        <f t="shared" si="35"/>
        <v>0</v>
      </c>
      <c r="W44" s="76">
        <f t="shared" si="36"/>
        <v>0</v>
      </c>
      <c r="X44" s="75">
        <f t="shared" si="37"/>
        <v>0</v>
      </c>
      <c r="Y44" s="76">
        <f t="shared" si="38"/>
        <v>0</v>
      </c>
      <c r="Z44" s="77">
        <f t="shared" si="39"/>
        <v>0</v>
      </c>
    </row>
    <row r="45" spans="1:26" ht="12.95" customHeight="1">
      <c r="A45" s="238" t="s">
        <v>51</v>
      </c>
      <c r="B45" s="293">
        <v>45834</v>
      </c>
      <c r="C45" s="268"/>
      <c r="D45" s="268"/>
      <c r="E45" s="269"/>
      <c r="F45" s="270"/>
      <c r="G45" s="268"/>
      <c r="H45" s="268"/>
      <c r="I45" s="269"/>
      <c r="J45" s="270"/>
      <c r="K45" s="453">
        <f t="shared" si="33"/>
        <v>0</v>
      </c>
      <c r="L45" s="454"/>
      <c r="M45" s="384"/>
      <c r="N45" s="72">
        <f t="shared" si="34"/>
        <v>0</v>
      </c>
      <c r="O45" s="73">
        <f t="shared" si="32"/>
        <v>0</v>
      </c>
      <c r="P45" s="74">
        <f t="shared" si="32"/>
        <v>0</v>
      </c>
      <c r="Q45" s="73">
        <f t="shared" si="32"/>
        <v>0</v>
      </c>
      <c r="R45" s="74">
        <f t="shared" si="32"/>
        <v>0</v>
      </c>
      <c r="S45" s="73">
        <f t="shared" si="32"/>
        <v>0</v>
      </c>
      <c r="T45" s="74">
        <f t="shared" si="32"/>
        <v>0</v>
      </c>
      <c r="U45" s="73">
        <f t="shared" si="32"/>
        <v>0</v>
      </c>
      <c r="V45" s="75">
        <f t="shared" si="35"/>
        <v>0</v>
      </c>
      <c r="W45" s="76">
        <f t="shared" si="36"/>
        <v>0</v>
      </c>
      <c r="X45" s="75">
        <f t="shared" si="37"/>
        <v>0</v>
      </c>
      <c r="Y45" s="76">
        <f t="shared" si="38"/>
        <v>0</v>
      </c>
      <c r="Z45" s="77">
        <f t="shared" si="39"/>
        <v>0</v>
      </c>
    </row>
    <row r="46" spans="1:26" ht="12.95" customHeight="1">
      <c r="A46" s="240" t="s">
        <v>10</v>
      </c>
      <c r="B46" s="293">
        <v>45835</v>
      </c>
      <c r="C46" s="241"/>
      <c r="D46" s="241"/>
      <c r="E46" s="242"/>
      <c r="F46" s="244"/>
      <c r="G46" s="241"/>
      <c r="H46" s="241"/>
      <c r="I46" s="242"/>
      <c r="J46" s="244"/>
      <c r="K46" s="453">
        <f t="shared" si="33"/>
        <v>0</v>
      </c>
      <c r="L46" s="454"/>
      <c r="M46" s="385"/>
      <c r="N46" s="72">
        <f t="shared" si="34"/>
        <v>0</v>
      </c>
      <c r="O46" s="73">
        <f t="shared" si="32"/>
        <v>0</v>
      </c>
      <c r="P46" s="74">
        <f t="shared" si="32"/>
        <v>0</v>
      </c>
      <c r="Q46" s="73">
        <f t="shared" si="32"/>
        <v>0</v>
      </c>
      <c r="R46" s="74">
        <f t="shared" si="32"/>
        <v>0</v>
      </c>
      <c r="S46" s="73">
        <f t="shared" si="32"/>
        <v>0</v>
      </c>
      <c r="T46" s="74">
        <f t="shared" si="32"/>
        <v>0</v>
      </c>
      <c r="U46" s="73">
        <f t="shared" si="32"/>
        <v>0</v>
      </c>
      <c r="V46" s="75">
        <f t="shared" si="35"/>
        <v>0</v>
      </c>
      <c r="W46" s="76">
        <f t="shared" si="36"/>
        <v>0</v>
      </c>
      <c r="X46" s="75">
        <f t="shared" si="37"/>
        <v>0</v>
      </c>
      <c r="Y46" s="76">
        <f t="shared" si="38"/>
        <v>0</v>
      </c>
      <c r="Z46" s="77">
        <f t="shared" si="39"/>
        <v>0</v>
      </c>
    </row>
    <row r="47" spans="1:26" ht="12.95" customHeight="1">
      <c r="A47" s="246" t="s">
        <v>13</v>
      </c>
      <c r="B47" s="310">
        <v>45836</v>
      </c>
      <c r="C47" s="248"/>
      <c r="D47" s="249"/>
      <c r="E47" s="250"/>
      <c r="F47" s="249"/>
      <c r="G47" s="250"/>
      <c r="H47" s="249"/>
      <c r="I47" s="250"/>
      <c r="J47" s="251"/>
      <c r="K47" s="520">
        <f t="shared" si="33"/>
        <v>0</v>
      </c>
      <c r="L47" s="521"/>
      <c r="M47" s="388"/>
      <c r="N47" s="72">
        <f t="shared" si="34"/>
        <v>0</v>
      </c>
      <c r="O47" s="73">
        <f t="shared" si="32"/>
        <v>0</v>
      </c>
      <c r="P47" s="74">
        <f t="shared" si="32"/>
        <v>0</v>
      </c>
      <c r="Q47" s="73">
        <f t="shared" si="32"/>
        <v>0</v>
      </c>
      <c r="R47" s="74">
        <f t="shared" si="32"/>
        <v>0</v>
      </c>
      <c r="S47" s="73">
        <f t="shared" si="32"/>
        <v>0</v>
      </c>
      <c r="T47" s="74">
        <f t="shared" si="32"/>
        <v>0</v>
      </c>
      <c r="U47" s="73">
        <f t="shared" si="32"/>
        <v>0</v>
      </c>
      <c r="V47" s="75">
        <f t="shared" si="35"/>
        <v>0</v>
      </c>
      <c r="W47" s="76">
        <f t="shared" si="36"/>
        <v>0</v>
      </c>
      <c r="X47" s="75">
        <f t="shared" si="37"/>
        <v>0</v>
      </c>
      <c r="Y47" s="76">
        <f t="shared" si="38"/>
        <v>0</v>
      </c>
      <c r="Z47" s="77">
        <f t="shared" si="39"/>
        <v>0</v>
      </c>
    </row>
    <row r="48" spans="1:26" ht="12.95" customHeight="1">
      <c r="A48" s="246" t="s">
        <v>56</v>
      </c>
      <c r="B48" s="432">
        <v>45837</v>
      </c>
      <c r="C48" s="248"/>
      <c r="D48" s="249"/>
      <c r="E48" s="250"/>
      <c r="F48" s="249"/>
      <c r="G48" s="250"/>
      <c r="H48" s="249"/>
      <c r="I48" s="250"/>
      <c r="J48" s="251"/>
      <c r="K48" s="520">
        <f t="shared" si="33"/>
        <v>0</v>
      </c>
      <c r="L48" s="521"/>
      <c r="M48" s="388"/>
      <c r="N48" s="102">
        <f t="shared" si="34"/>
        <v>0</v>
      </c>
      <c r="O48" s="103">
        <f t="shared" si="32"/>
        <v>0</v>
      </c>
      <c r="P48" s="104">
        <f t="shared" si="32"/>
        <v>0</v>
      </c>
      <c r="Q48" s="103">
        <f t="shared" si="32"/>
        <v>0</v>
      </c>
      <c r="R48" s="104">
        <f t="shared" si="32"/>
        <v>0</v>
      </c>
      <c r="S48" s="103">
        <f t="shared" si="32"/>
        <v>0</v>
      </c>
      <c r="T48" s="104">
        <f t="shared" si="32"/>
        <v>0</v>
      </c>
      <c r="U48" s="103">
        <f t="shared" si="32"/>
        <v>0</v>
      </c>
      <c r="V48" s="105">
        <f t="shared" si="35"/>
        <v>0</v>
      </c>
      <c r="W48" s="106">
        <f t="shared" si="36"/>
        <v>0</v>
      </c>
      <c r="X48" s="105">
        <f t="shared" si="37"/>
        <v>0</v>
      </c>
      <c r="Y48" s="106">
        <f t="shared" si="38"/>
        <v>0</v>
      </c>
      <c r="Z48" s="87">
        <f t="shared" si="39"/>
        <v>0</v>
      </c>
    </row>
    <row r="49" spans="1:26" ht="12.95" customHeight="1">
      <c r="A49" s="433" t="s">
        <v>6</v>
      </c>
      <c r="B49" s="434">
        <v>45838</v>
      </c>
      <c r="C49" s="435"/>
      <c r="D49" s="435"/>
      <c r="E49" s="436"/>
      <c r="F49" s="437"/>
      <c r="G49" s="435"/>
      <c r="H49" s="435"/>
      <c r="I49" s="436"/>
      <c r="J49" s="437"/>
      <c r="K49" s="547">
        <f t="shared" si="33"/>
        <v>0</v>
      </c>
      <c r="L49" s="548"/>
      <c r="M49" s="438"/>
      <c r="N49" s="102">
        <f t="shared" si="34"/>
        <v>0</v>
      </c>
      <c r="O49" s="103">
        <f t="shared" si="32"/>
        <v>0</v>
      </c>
      <c r="P49" s="104">
        <f t="shared" si="32"/>
        <v>0</v>
      </c>
      <c r="Q49" s="103">
        <f t="shared" si="32"/>
        <v>0</v>
      </c>
      <c r="R49" s="104">
        <f t="shared" si="32"/>
        <v>0</v>
      </c>
      <c r="S49" s="103">
        <f t="shared" si="32"/>
        <v>0</v>
      </c>
      <c r="T49" s="104">
        <f t="shared" si="32"/>
        <v>0</v>
      </c>
      <c r="U49" s="103">
        <f t="shared" si="32"/>
        <v>0</v>
      </c>
      <c r="V49" s="105">
        <f t="shared" si="35"/>
        <v>0</v>
      </c>
      <c r="W49" s="106">
        <f t="shared" si="36"/>
        <v>0</v>
      </c>
      <c r="X49" s="105">
        <f t="shared" si="37"/>
        <v>0</v>
      </c>
      <c r="Y49" s="106">
        <f t="shared" si="38"/>
        <v>0</v>
      </c>
      <c r="Z49" s="87">
        <f t="shared" si="39"/>
        <v>0</v>
      </c>
    </row>
    <row r="50" spans="1:26" ht="12.95" customHeight="1" thickBot="1">
      <c r="A50" s="260"/>
      <c r="B50" s="261"/>
      <c r="C50" s="262"/>
      <c r="D50" s="262"/>
      <c r="E50" s="262"/>
      <c r="F50" s="262"/>
      <c r="G50" s="263"/>
      <c r="H50" s="264"/>
      <c r="I50" s="265" t="s">
        <v>57</v>
      </c>
      <c r="J50" s="266"/>
      <c r="K50" s="510" t="str">
        <f>IF(X50&gt;19,"&gt; 19 h",IF(X50&lt;0,TEXT(ABS(X50/24),"-[h]:mm"),TEXT(ABS(X50/24),"[h]:mm")))</f>
        <v>0:00</v>
      </c>
      <c r="L50" s="511"/>
      <c r="M50" s="267"/>
      <c r="N50" s="88" t="s">
        <v>19</v>
      </c>
      <c r="O50" s="89"/>
      <c r="P50" s="89"/>
      <c r="Q50" s="89"/>
      <c r="R50" s="90"/>
      <c r="S50" s="91"/>
      <c r="T50" s="91"/>
      <c r="U50" s="92"/>
      <c r="V50" s="93"/>
      <c r="W50" s="94" t="s">
        <v>11</v>
      </c>
      <c r="X50" s="474">
        <f>Z42+Z43+Z44+Z45+Z46+Z47+Z48</f>
        <v>0</v>
      </c>
      <c r="Y50" s="475"/>
      <c r="Z50" s="91"/>
    </row>
    <row r="51" spans="1:26" ht="14.25" customHeight="1">
      <c r="A51" s="276"/>
      <c r="B51" s="277"/>
      <c r="C51" s="278"/>
      <c r="D51" s="278"/>
      <c r="E51" s="278"/>
      <c r="F51" s="278"/>
      <c r="G51" s="279"/>
      <c r="H51" s="280" t="s">
        <v>58</v>
      </c>
      <c r="I51" s="279"/>
      <c r="J51" s="280"/>
      <c r="K51" s="512" t="str">
        <f>IF(X51&lt;&gt;V2,"&lt;&gt; AV-Std.",IF(X51&lt;0,TEXT(ABS(X51/24),"-[h]:mm"),TEXT(ABS(X51/24),"[h]:mm")))</f>
        <v>0:00</v>
      </c>
      <c r="L51" s="513"/>
      <c r="M51" s="281"/>
      <c r="N51" s="108"/>
      <c r="O51" s="108"/>
      <c r="P51" s="91"/>
      <c r="Q51" s="109">
        <f>N51+O51</f>
        <v>0</v>
      </c>
      <c r="R51" s="91"/>
      <c r="S51" s="91"/>
      <c r="T51" s="91"/>
      <c r="U51" s="110"/>
      <c r="V51" s="110"/>
      <c r="W51" s="111" t="s">
        <v>12</v>
      </c>
      <c r="X51" s="506">
        <f>X17+X25+X33+X41+X50</f>
        <v>0</v>
      </c>
      <c r="Y51" s="507"/>
      <c r="Z51" s="91"/>
    </row>
    <row r="52" spans="1:26" ht="8.1" customHeight="1">
      <c r="A52" s="282"/>
      <c r="B52" s="283"/>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8" t="s">
        <v>59</v>
      </c>
      <c r="B53" s="283"/>
      <c r="C53" s="284"/>
      <c r="D53" s="284"/>
      <c r="E53" s="284"/>
      <c r="F53" s="284"/>
      <c r="G53" s="285"/>
      <c r="H53" s="286"/>
      <c r="I53" s="285"/>
      <c r="J53" s="286"/>
      <c r="K53" s="287"/>
      <c r="L53" s="287"/>
      <c r="M53" s="211"/>
      <c r="N53" s="108"/>
      <c r="O53" s="108"/>
      <c r="P53" s="91"/>
      <c r="Q53" s="127"/>
      <c r="R53" s="91"/>
      <c r="S53" s="91"/>
      <c r="T53" s="91"/>
      <c r="U53" s="128"/>
      <c r="V53" s="128"/>
      <c r="W53" s="129"/>
      <c r="X53" s="130"/>
      <c r="Y53" s="130"/>
      <c r="Z53" s="91"/>
    </row>
    <row r="54" spans="1:26" ht="12" customHeight="1">
      <c r="A54" s="282"/>
      <c r="B54" s="283"/>
      <c r="C54" s="284"/>
      <c r="D54" s="284"/>
      <c r="E54" s="284"/>
      <c r="F54" s="284"/>
      <c r="G54" s="285"/>
      <c r="H54" s="286"/>
      <c r="I54" s="285"/>
      <c r="J54" s="286"/>
      <c r="K54" s="287"/>
      <c r="L54" s="287"/>
      <c r="M54" s="211"/>
      <c r="N54" s="108"/>
      <c r="O54" s="108"/>
      <c r="P54" s="91"/>
      <c r="Q54" s="127"/>
      <c r="R54" s="91"/>
      <c r="S54" s="91"/>
      <c r="T54" s="91"/>
      <c r="U54" s="128"/>
      <c r="V54" s="128"/>
      <c r="W54" s="129"/>
      <c r="X54" s="130"/>
      <c r="Y54" s="130"/>
      <c r="Z54" s="91"/>
    </row>
    <row r="55" spans="1:26" ht="12" customHeight="1">
      <c r="A55" s="289"/>
      <c r="B55" s="289"/>
      <c r="C55" s="289"/>
      <c r="D55" s="289"/>
      <c r="E55" s="289"/>
      <c r="F55" s="289"/>
      <c r="G55" s="289"/>
      <c r="H55" s="289"/>
      <c r="I55" s="289"/>
      <c r="J55" s="289"/>
      <c r="K55" s="290"/>
      <c r="L55" s="289"/>
      <c r="M55" s="289"/>
      <c r="N55" s="113"/>
      <c r="O55" s="113"/>
      <c r="P55" s="113"/>
      <c r="Q55" s="113"/>
      <c r="R55" s="113"/>
      <c r="S55" s="113"/>
      <c r="T55" s="113"/>
      <c r="U55" s="113"/>
      <c r="V55" s="113"/>
      <c r="W55" s="113"/>
      <c r="X55" s="113"/>
      <c r="Y55" s="113"/>
      <c r="Z55" s="49"/>
    </row>
    <row r="56" spans="1:26" ht="7.5" customHeight="1">
      <c r="A56" s="291"/>
      <c r="B56" s="291"/>
      <c r="C56" s="292"/>
      <c r="D56" s="289"/>
      <c r="E56" s="289"/>
      <c r="F56" s="289"/>
      <c r="G56" s="291"/>
      <c r="H56" s="291"/>
      <c r="I56" s="291"/>
      <c r="J56" s="291"/>
      <c r="K56" s="290"/>
      <c r="L56" s="289"/>
      <c r="M56" s="291"/>
      <c r="N56" s="113"/>
      <c r="O56" s="113"/>
      <c r="P56" s="113"/>
      <c r="Q56" s="113"/>
      <c r="R56" s="113"/>
      <c r="S56" s="113"/>
      <c r="T56" s="113"/>
      <c r="U56" s="113"/>
      <c r="V56" s="113"/>
      <c r="W56" s="113"/>
      <c r="X56" s="113"/>
      <c r="Y56" s="113"/>
      <c r="Z56" s="49"/>
    </row>
    <row r="57" spans="1:26" ht="12" customHeight="1">
      <c r="A57" s="290" t="s">
        <v>60</v>
      </c>
      <c r="B57" s="289"/>
      <c r="C57" s="289"/>
      <c r="D57" s="529" t="s">
        <v>49</v>
      </c>
      <c r="E57" s="529"/>
      <c r="F57" s="289"/>
      <c r="G57" s="290" t="s">
        <v>62</v>
      </c>
      <c r="H57" s="290"/>
      <c r="I57" s="289"/>
      <c r="J57" s="289"/>
      <c r="K57" s="290"/>
      <c r="L57" s="289"/>
      <c r="M57" s="290" t="s">
        <v>64</v>
      </c>
      <c r="N57" s="113"/>
      <c r="O57" s="113"/>
      <c r="P57" s="113"/>
      <c r="Q57" s="113"/>
      <c r="R57" s="120"/>
      <c r="S57" s="120"/>
      <c r="T57" s="113"/>
      <c r="U57" s="113"/>
      <c r="V57" s="113"/>
      <c r="W57" s="113"/>
      <c r="X57" s="113"/>
      <c r="Y57" s="113"/>
      <c r="Z57" s="49"/>
    </row>
    <row r="58" spans="1:26" ht="12" customHeight="1">
      <c r="A58" s="290" t="s">
        <v>61</v>
      </c>
      <c r="B58" s="289"/>
      <c r="C58" s="289"/>
      <c r="D58" s="289"/>
      <c r="E58" s="289"/>
      <c r="F58" s="289"/>
      <c r="G58" s="290" t="s">
        <v>63</v>
      </c>
      <c r="H58" s="289"/>
      <c r="I58" s="289"/>
      <c r="J58" s="289"/>
      <c r="K58" s="290"/>
      <c r="L58" s="289"/>
      <c r="M58" s="290"/>
      <c r="N58" s="113"/>
      <c r="O58" s="113"/>
      <c r="P58" s="113"/>
      <c r="Q58" s="113"/>
      <c r="R58" s="113"/>
      <c r="S58" s="113"/>
      <c r="T58" s="113"/>
      <c r="U58" s="113"/>
      <c r="V58" s="113"/>
      <c r="W58" s="113"/>
      <c r="X58" s="113"/>
      <c r="Y58" s="113"/>
      <c r="Z58" s="49"/>
    </row>
    <row r="59" spans="1:26" ht="9.75" customHeight="1">
      <c r="A59" s="115"/>
      <c r="B59" s="116"/>
      <c r="C59" s="112"/>
      <c r="D59" s="112"/>
      <c r="E59" s="112"/>
      <c r="F59" s="112"/>
      <c r="G59" s="112"/>
      <c r="H59" s="112"/>
      <c r="I59" s="112"/>
      <c r="J59" s="112"/>
      <c r="K59" s="113"/>
      <c r="L59" s="112"/>
      <c r="M59" s="112"/>
      <c r="N59" s="113"/>
      <c r="O59" s="113"/>
      <c r="P59" s="113"/>
      <c r="Q59" s="113"/>
      <c r="R59" s="113"/>
      <c r="S59" s="113"/>
      <c r="T59" s="113"/>
      <c r="U59" s="113"/>
      <c r="V59" s="113"/>
      <c r="W59" s="113"/>
      <c r="X59" s="113"/>
      <c r="Y59" s="113"/>
      <c r="Z59" s="49"/>
    </row>
    <row r="60" spans="1:26" ht="9.75" customHeight="1">
      <c r="A60" s="117"/>
      <c r="B60" s="118"/>
      <c r="C60" s="112"/>
      <c r="D60" s="112"/>
      <c r="E60" s="112"/>
      <c r="F60" s="112"/>
      <c r="G60" s="112"/>
      <c r="H60" s="112"/>
      <c r="I60" s="112"/>
      <c r="J60" s="112"/>
      <c r="K60" s="113"/>
      <c r="L60" s="112"/>
      <c r="M60" s="112"/>
      <c r="N60" s="113"/>
      <c r="O60" s="113"/>
      <c r="P60" s="113"/>
      <c r="Q60" s="113"/>
      <c r="R60" s="113"/>
      <c r="S60" s="113"/>
      <c r="T60" s="113"/>
      <c r="U60" s="113"/>
      <c r="V60" s="113"/>
      <c r="W60" s="113"/>
      <c r="X60" s="113"/>
      <c r="Y60" s="113"/>
      <c r="Z60" s="49"/>
    </row>
  </sheetData>
  <sheetProtection algorithmName="SHA-512" hashValue="YvhlGnnwxmkh+ytJ9qAmKrO0Q7u2NEAWzzzrBwg6ip2ab+tURtbJKHuMBsE9jYFNKEnBo97pF1ITbky5irW53A==" saltValue="q/tO5pKpUl9HcjWTFo2Zvw==" spinCount="100000" sheet="1" objects="1" scenarios="1"/>
  <mergeCells count="61">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7:E57"/>
    <mergeCell ref="K48:L48"/>
    <mergeCell ref="K38:L38"/>
    <mergeCell ref="K39:L39"/>
    <mergeCell ref="K40:L40"/>
    <mergeCell ref="K41:L41"/>
    <mergeCell ref="K43:L43"/>
    <mergeCell ref="K44:L44"/>
    <mergeCell ref="K45:L45"/>
    <mergeCell ref="K46:L46"/>
    <mergeCell ref="K47:L47"/>
    <mergeCell ref="K42:L42"/>
    <mergeCell ref="K49:L49"/>
    <mergeCell ref="A1:M1"/>
    <mergeCell ref="K50:L50"/>
    <mergeCell ref="X50:Y50"/>
    <mergeCell ref="K51:L51"/>
    <mergeCell ref="X51:Y51"/>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50:L52">
    <cfRule type="expression" dxfId="241" priority="240" stopIfTrue="1">
      <formula>X17&lt;0</formula>
    </cfRule>
  </conditionalFormatting>
  <conditionalFormatting sqref="R57:S57">
    <cfRule type="expression" dxfId="240" priority="239" stopIfTrue="1">
      <formula>AE57&lt;0</formula>
    </cfRule>
  </conditionalFormatting>
  <conditionalFormatting sqref="K53:L54">
    <cfRule type="expression" dxfId="239" priority="40" stopIfTrue="1">
      <formula>X53&lt;0</formula>
    </cfRule>
  </conditionalFormatting>
  <conditionalFormatting sqref="K14:L16">
    <cfRule type="expression" dxfId="238" priority="31">
      <formula>AND(Z14&gt;6,X14-W14&lt;0.5)</formula>
    </cfRule>
    <cfRule type="cellIs" dxfId="237" priority="33" operator="greaterThan">
      <formula>0.416666666666667</formula>
    </cfRule>
  </conditionalFormatting>
  <conditionalFormatting sqref="K14:L16">
    <cfRule type="expression" dxfId="236" priority="32">
      <formula>AND(Z14&gt;9,X14-W14&lt;0.75)</formula>
    </cfRule>
  </conditionalFormatting>
  <conditionalFormatting sqref="K12:L13">
    <cfRule type="expression" dxfId="235" priority="28">
      <formula>AND(Z12&gt;6,X12-W12&lt;0.5)</formula>
    </cfRule>
    <cfRule type="cellIs" dxfId="234" priority="30" operator="greaterThan">
      <formula>0.416666666666667</formula>
    </cfRule>
  </conditionalFormatting>
  <conditionalFormatting sqref="K12:L13">
    <cfRule type="expression" dxfId="233" priority="29">
      <formula>AND(Z12&gt;9,X12-W12&lt;0.75)</formula>
    </cfRule>
  </conditionalFormatting>
  <conditionalFormatting sqref="K18:L18">
    <cfRule type="expression" dxfId="232" priority="25">
      <formula>AND(Z18&gt;6,X18-W18&lt;0.5)</formula>
    </cfRule>
    <cfRule type="cellIs" dxfId="231" priority="27" operator="greaterThan">
      <formula>0.416666666666667</formula>
    </cfRule>
  </conditionalFormatting>
  <conditionalFormatting sqref="K18:L18">
    <cfRule type="expression" dxfId="230" priority="26">
      <formula>AND(Z18&gt;9,X18-W18&lt;0.75)</formula>
    </cfRule>
  </conditionalFormatting>
  <conditionalFormatting sqref="K19:L24">
    <cfRule type="expression" dxfId="229" priority="22">
      <formula>AND(Z19&gt;6,X19-W19&lt;0.5)</formula>
    </cfRule>
    <cfRule type="cellIs" dxfId="228" priority="24" operator="greaterThan">
      <formula>0.416666666666667</formula>
    </cfRule>
  </conditionalFormatting>
  <conditionalFormatting sqref="K19:L24">
    <cfRule type="expression" dxfId="227" priority="23">
      <formula>AND(Z19&gt;9,X19-W19&lt;0.75)</formula>
    </cfRule>
  </conditionalFormatting>
  <conditionalFormatting sqref="K26:L26">
    <cfRule type="expression" dxfId="226" priority="19">
      <formula>AND(Z26&gt;6,X26-W26&lt;0.5)</formula>
    </cfRule>
    <cfRule type="cellIs" dxfId="225" priority="21" operator="greaterThan">
      <formula>0.416666666666667</formula>
    </cfRule>
  </conditionalFormatting>
  <conditionalFormatting sqref="K26:L26">
    <cfRule type="expression" dxfId="224" priority="20">
      <formula>AND(Z26&gt;9,X26-W26&lt;0.75)</formula>
    </cfRule>
  </conditionalFormatting>
  <conditionalFormatting sqref="K27:L32">
    <cfRule type="expression" dxfId="223" priority="16">
      <formula>AND(Z27&gt;6,X27-W27&lt;0.5)</formula>
    </cfRule>
    <cfRule type="cellIs" dxfId="222" priority="18" operator="greaterThan">
      <formula>0.416666666666667</formula>
    </cfRule>
  </conditionalFormatting>
  <conditionalFormatting sqref="K27:L32">
    <cfRule type="expression" dxfId="221" priority="17">
      <formula>AND(Z27&gt;9,X27-W27&lt;0.75)</formula>
    </cfRule>
  </conditionalFormatting>
  <conditionalFormatting sqref="K34:L34">
    <cfRule type="expression" dxfId="220" priority="13">
      <formula>AND(Z34&gt;6,X34-W34&lt;0.5)</formula>
    </cfRule>
    <cfRule type="cellIs" dxfId="219" priority="15" operator="greaterThan">
      <formula>0.416666666666667</formula>
    </cfRule>
  </conditionalFormatting>
  <conditionalFormatting sqref="K34:L34">
    <cfRule type="expression" dxfId="218" priority="14">
      <formula>AND(Z34&gt;9,X34-W34&lt;0.75)</formula>
    </cfRule>
  </conditionalFormatting>
  <conditionalFormatting sqref="K35:L40">
    <cfRule type="expression" dxfId="217" priority="10">
      <formula>AND(Z35&gt;6,X35-W35&lt;0.5)</formula>
    </cfRule>
    <cfRule type="cellIs" dxfId="216" priority="12" operator="greaterThan">
      <formula>0.416666666666667</formula>
    </cfRule>
  </conditionalFormatting>
  <conditionalFormatting sqref="K35:L40">
    <cfRule type="expression" dxfId="215" priority="11">
      <formula>AND(Z35&gt;9,X35-W35&lt;0.75)</formula>
    </cfRule>
  </conditionalFormatting>
  <conditionalFormatting sqref="K42:L42">
    <cfRule type="expression" dxfId="214" priority="7">
      <formula>AND(Z42&gt;6,X42-W42&lt;0.5)</formula>
    </cfRule>
    <cfRule type="cellIs" dxfId="213" priority="9" operator="greaterThan">
      <formula>0.416666666666667</formula>
    </cfRule>
  </conditionalFormatting>
  <conditionalFormatting sqref="K42:L42">
    <cfRule type="expression" dxfId="212" priority="8">
      <formula>AND(Z42&gt;9,X42-W42&lt;0.75)</formula>
    </cfRule>
  </conditionalFormatting>
  <conditionalFormatting sqref="K43:L48">
    <cfRule type="expression" dxfId="211" priority="4">
      <formula>AND(Z43&gt;6,X43-W43&lt;0.5)</formula>
    </cfRule>
    <cfRule type="cellIs" dxfId="210" priority="6" operator="greaterThan">
      <formula>0.416666666666667</formula>
    </cfRule>
  </conditionalFormatting>
  <conditionalFormatting sqref="K43:L48">
    <cfRule type="expression" dxfId="209" priority="5">
      <formula>AND(Z43&gt;9,X43-W43&lt;0.75)</formula>
    </cfRule>
  </conditionalFormatting>
  <conditionalFormatting sqref="K49:L49">
    <cfRule type="expression" dxfId="208" priority="1">
      <formula>AND(Z49&gt;6,X49-W49&lt;0.5)</formula>
    </cfRule>
    <cfRule type="cellIs" dxfId="207" priority="3" operator="greaterThan">
      <formula>0.416666666666667</formula>
    </cfRule>
  </conditionalFormatting>
  <conditionalFormatting sqref="K49:L49">
    <cfRule type="expression" dxfId="206" priority="2">
      <formula>AND(Z49&gt;9,X49-W49&lt;0.75)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Z59"/>
  <sheetViews>
    <sheetView showZeros="0" workbookViewId="0">
      <selection activeCell="C4" sqref="C4:D4"/>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294" t="s">
        <v>39</v>
      </c>
      <c r="B2" s="295"/>
      <c r="C2" s="482">
        <f>June!C2</f>
        <v>0</v>
      </c>
      <c r="D2" s="483"/>
      <c r="E2" s="483"/>
      <c r="F2" s="484"/>
      <c r="G2" s="545" t="s">
        <v>40</v>
      </c>
      <c r="H2" s="546"/>
      <c r="I2" s="487" t="s">
        <v>81</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294" t="s">
        <v>42</v>
      </c>
      <c r="B3" s="296"/>
      <c r="C3" s="489">
        <f>June!C3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97" t="s">
        <v>45</v>
      </c>
      <c r="B4" s="204"/>
      <c r="C4" s="489"/>
      <c r="D4" s="524"/>
      <c r="E4" s="298"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97" t="s">
        <v>46</v>
      </c>
      <c r="B5" s="195"/>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99" t="s">
        <v>47</v>
      </c>
      <c r="B6" s="300"/>
      <c r="C6" s="215"/>
      <c r="D6" s="215" t="s">
        <v>6</v>
      </c>
      <c r="E6" s="215" t="s">
        <v>50</v>
      </c>
      <c r="F6" s="215" t="s">
        <v>55</v>
      </c>
      <c r="G6" s="404" t="s">
        <v>51</v>
      </c>
      <c r="H6" s="404" t="s">
        <v>10</v>
      </c>
      <c r="I6" s="211"/>
      <c r="J6" s="200"/>
      <c r="K6" s="200"/>
      <c r="L6" s="200"/>
      <c r="M6" s="326"/>
      <c r="N6" s="48"/>
      <c r="O6" s="48"/>
      <c r="P6" s="48"/>
      <c r="Q6" s="48"/>
      <c r="R6" s="48"/>
      <c r="S6" s="48"/>
      <c r="T6" s="50"/>
      <c r="U6" s="50"/>
      <c r="V6" s="48"/>
      <c r="W6" s="48"/>
      <c r="X6" s="48"/>
      <c r="Y6" s="48"/>
      <c r="Z6" s="49"/>
    </row>
    <row r="7" spans="1:26" ht="12.95" customHeight="1">
      <c r="A7" s="216" t="s">
        <v>48</v>
      </c>
      <c r="B7" s="217" t="s">
        <v>49</v>
      </c>
      <c r="C7" s="397" t="s">
        <v>65</v>
      </c>
      <c r="D7" s="219"/>
      <c r="E7" s="219"/>
      <c r="F7" s="220"/>
      <c r="G7" s="551" t="s">
        <v>66</v>
      </c>
      <c r="H7" s="552"/>
      <c r="I7" s="552"/>
      <c r="J7" s="553"/>
      <c r="K7" s="218"/>
      <c r="L7" s="221"/>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30"/>
      <c r="B9" s="230"/>
      <c r="C9" s="423" t="s">
        <v>69</v>
      </c>
      <c r="D9" s="424" t="s">
        <v>44</v>
      </c>
      <c r="E9" s="423" t="s">
        <v>69</v>
      </c>
      <c r="F9" s="424" t="s">
        <v>44</v>
      </c>
      <c r="G9" s="423" t="s">
        <v>69</v>
      </c>
      <c r="H9" s="424" t="s">
        <v>44</v>
      </c>
      <c r="I9" s="423" t="s">
        <v>69</v>
      </c>
      <c r="J9" s="424" t="s">
        <v>44</v>
      </c>
      <c r="K9" s="425" t="s">
        <v>43</v>
      </c>
      <c r="L9" s="426"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40" t="s">
        <v>6</v>
      </c>
      <c r="B10" s="429"/>
      <c r="C10" s="241"/>
      <c r="D10" s="241"/>
      <c r="E10" s="242"/>
      <c r="F10" s="241"/>
      <c r="G10" s="242"/>
      <c r="H10" s="243"/>
      <c r="I10" s="242"/>
      <c r="J10" s="244"/>
      <c r="K10" s="453">
        <f t="shared" ref="K10:K16" si="0">Z10/24</f>
        <v>0</v>
      </c>
      <c r="L10" s="454"/>
      <c r="M10" s="430"/>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293">
        <v>45839</v>
      </c>
      <c r="C11" s="268"/>
      <c r="D11" s="268"/>
      <c r="E11" s="269"/>
      <c r="F11" s="268"/>
      <c r="G11" s="269"/>
      <c r="H11" s="316"/>
      <c r="I11" s="269"/>
      <c r="J11" s="270"/>
      <c r="K11" s="453">
        <f t="shared" si="0"/>
        <v>0</v>
      </c>
      <c r="L11" s="454"/>
      <c r="M11" s="239"/>
      <c r="N11" s="72">
        <f t="shared" ref="N11:N16" si="3">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4">TIMEVALUE(P11&amp;":"&amp;Q11)*24</f>
        <v>0</v>
      </c>
      <c r="X11" s="75">
        <f t="shared" ref="X11:X16" si="5">TIMEVALUE(R11&amp;":"&amp;S11)*24</f>
        <v>0</v>
      </c>
      <c r="Y11" s="76">
        <f t="shared" ref="Y11:Y16" si="6">TIMEVALUE(T11&amp;":"&amp;U11)*24</f>
        <v>0</v>
      </c>
      <c r="Z11" s="77">
        <f t="shared" ref="Z11:Z16" si="7">(W11-V11)+(Y11-X11)</f>
        <v>0</v>
      </c>
    </row>
    <row r="12" spans="1:26" ht="12.95" customHeight="1">
      <c r="A12" s="238" t="s">
        <v>55</v>
      </c>
      <c r="B12" s="293">
        <v>45840</v>
      </c>
      <c r="C12" s="268"/>
      <c r="D12" s="268"/>
      <c r="E12" s="269"/>
      <c r="F12" s="268"/>
      <c r="G12" s="269"/>
      <c r="H12" s="316"/>
      <c r="I12" s="269"/>
      <c r="J12" s="270"/>
      <c r="K12" s="453">
        <f t="shared" si="0"/>
        <v>0</v>
      </c>
      <c r="L12" s="454"/>
      <c r="M12" s="239"/>
      <c r="N12" s="72">
        <f t="shared" si="3"/>
        <v>0</v>
      </c>
      <c r="O12" s="73">
        <f t="shared" si="1"/>
        <v>0</v>
      </c>
      <c r="P12" s="74">
        <f t="shared" si="1"/>
        <v>0</v>
      </c>
      <c r="Q12" s="73">
        <f t="shared" si="1"/>
        <v>0</v>
      </c>
      <c r="R12" s="74">
        <f t="shared" si="1"/>
        <v>0</v>
      </c>
      <c r="S12" s="73">
        <f t="shared" si="1"/>
        <v>0</v>
      </c>
      <c r="T12" s="74">
        <f t="shared" si="1"/>
        <v>0</v>
      </c>
      <c r="U12" s="73">
        <f t="shared" si="1"/>
        <v>0</v>
      </c>
      <c r="V12" s="75">
        <f t="shared" si="2"/>
        <v>0</v>
      </c>
      <c r="W12" s="76">
        <f t="shared" si="4"/>
        <v>0</v>
      </c>
      <c r="X12" s="75">
        <f t="shared" si="5"/>
        <v>0</v>
      </c>
      <c r="Y12" s="76">
        <f t="shared" si="6"/>
        <v>0</v>
      </c>
      <c r="Z12" s="77">
        <f t="shared" si="7"/>
        <v>0</v>
      </c>
    </row>
    <row r="13" spans="1:26" ht="12.95" customHeight="1">
      <c r="A13" s="238" t="s">
        <v>51</v>
      </c>
      <c r="B13" s="293">
        <v>45841</v>
      </c>
      <c r="C13" s="268"/>
      <c r="D13" s="268"/>
      <c r="E13" s="269"/>
      <c r="F13" s="268"/>
      <c r="G13" s="269"/>
      <c r="H13" s="316"/>
      <c r="I13" s="269"/>
      <c r="J13" s="270"/>
      <c r="K13" s="453">
        <f t="shared" si="0"/>
        <v>0</v>
      </c>
      <c r="L13" s="454"/>
      <c r="M13" s="239"/>
      <c r="N13" s="72">
        <f t="shared" si="3"/>
        <v>0</v>
      </c>
      <c r="O13" s="73">
        <f t="shared" si="1"/>
        <v>0</v>
      </c>
      <c r="P13" s="74">
        <f t="shared" si="1"/>
        <v>0</v>
      </c>
      <c r="Q13" s="73">
        <f t="shared" si="1"/>
        <v>0</v>
      </c>
      <c r="R13" s="74">
        <f t="shared" si="1"/>
        <v>0</v>
      </c>
      <c r="S13" s="73">
        <f t="shared" si="1"/>
        <v>0</v>
      </c>
      <c r="T13" s="74">
        <f t="shared" si="1"/>
        <v>0</v>
      </c>
      <c r="U13" s="73">
        <f t="shared" si="1"/>
        <v>0</v>
      </c>
      <c r="V13" s="75">
        <f t="shared" si="2"/>
        <v>0</v>
      </c>
      <c r="W13" s="76">
        <f t="shared" si="4"/>
        <v>0</v>
      </c>
      <c r="X13" s="75">
        <f t="shared" si="5"/>
        <v>0</v>
      </c>
      <c r="Y13" s="76">
        <f t="shared" si="6"/>
        <v>0</v>
      </c>
      <c r="Z13" s="77">
        <f t="shared" si="7"/>
        <v>0</v>
      </c>
    </row>
    <row r="14" spans="1:26" ht="12.95" customHeight="1">
      <c r="A14" s="240" t="s">
        <v>10</v>
      </c>
      <c r="B14" s="293">
        <v>45842</v>
      </c>
      <c r="C14" s="241"/>
      <c r="D14" s="241"/>
      <c r="E14" s="242"/>
      <c r="F14" s="241"/>
      <c r="G14" s="242"/>
      <c r="H14" s="243"/>
      <c r="I14" s="242"/>
      <c r="J14" s="244"/>
      <c r="K14" s="453">
        <f t="shared" si="0"/>
        <v>0</v>
      </c>
      <c r="L14" s="454"/>
      <c r="M14" s="239"/>
      <c r="N14" s="72">
        <f t="shared" si="3"/>
        <v>0</v>
      </c>
      <c r="O14" s="73">
        <f t="shared" si="1"/>
        <v>0</v>
      </c>
      <c r="P14" s="74">
        <f t="shared" si="1"/>
        <v>0</v>
      </c>
      <c r="Q14" s="73">
        <f t="shared" si="1"/>
        <v>0</v>
      </c>
      <c r="R14" s="74">
        <f t="shared" si="1"/>
        <v>0</v>
      </c>
      <c r="S14" s="73">
        <f t="shared" si="1"/>
        <v>0</v>
      </c>
      <c r="T14" s="74">
        <f t="shared" si="1"/>
        <v>0</v>
      </c>
      <c r="U14" s="73">
        <f t="shared" si="1"/>
        <v>0</v>
      </c>
      <c r="V14" s="75">
        <f t="shared" si="2"/>
        <v>0</v>
      </c>
      <c r="W14" s="76">
        <f t="shared" si="4"/>
        <v>0</v>
      </c>
      <c r="X14" s="75">
        <f t="shared" si="5"/>
        <v>0</v>
      </c>
      <c r="Y14" s="76">
        <f t="shared" si="6"/>
        <v>0</v>
      </c>
      <c r="Z14" s="77">
        <f t="shared" si="7"/>
        <v>0</v>
      </c>
    </row>
    <row r="15" spans="1:26" s="5" customFormat="1" ht="12.95" customHeight="1">
      <c r="A15" s="246" t="s">
        <v>13</v>
      </c>
      <c r="B15" s="310">
        <v>45843</v>
      </c>
      <c r="C15" s="248"/>
      <c r="D15" s="249"/>
      <c r="E15" s="250"/>
      <c r="F15" s="249"/>
      <c r="G15" s="250"/>
      <c r="H15" s="249"/>
      <c r="I15" s="250"/>
      <c r="J15" s="251"/>
      <c r="K15" s="520">
        <f t="shared" si="0"/>
        <v>0</v>
      </c>
      <c r="L15" s="521"/>
      <c r="M15" s="252"/>
      <c r="N15" s="72">
        <f t="shared" si="3"/>
        <v>0</v>
      </c>
      <c r="O15" s="73">
        <f t="shared" si="1"/>
        <v>0</v>
      </c>
      <c r="P15" s="74">
        <f t="shared" si="1"/>
        <v>0</v>
      </c>
      <c r="Q15" s="73">
        <f t="shared" si="1"/>
        <v>0</v>
      </c>
      <c r="R15" s="74">
        <f t="shared" si="1"/>
        <v>0</v>
      </c>
      <c r="S15" s="73">
        <f t="shared" si="1"/>
        <v>0</v>
      </c>
      <c r="T15" s="74">
        <f t="shared" si="1"/>
        <v>0</v>
      </c>
      <c r="U15" s="73">
        <f t="shared" si="1"/>
        <v>0</v>
      </c>
      <c r="V15" s="75">
        <f t="shared" si="2"/>
        <v>0</v>
      </c>
      <c r="W15" s="76">
        <f t="shared" si="4"/>
        <v>0</v>
      </c>
      <c r="X15" s="75">
        <f t="shared" si="5"/>
        <v>0</v>
      </c>
      <c r="Y15" s="76">
        <f t="shared" si="6"/>
        <v>0</v>
      </c>
      <c r="Z15" s="77">
        <f t="shared" si="7"/>
        <v>0</v>
      </c>
    </row>
    <row r="16" spans="1:26" s="5" customFormat="1" ht="12.95" customHeight="1">
      <c r="A16" s="253" t="s">
        <v>56</v>
      </c>
      <c r="B16" s="310">
        <v>45844</v>
      </c>
      <c r="C16" s="255"/>
      <c r="D16" s="256"/>
      <c r="E16" s="257"/>
      <c r="F16" s="256"/>
      <c r="G16" s="257"/>
      <c r="H16" s="256"/>
      <c r="I16" s="257"/>
      <c r="J16" s="258"/>
      <c r="K16" s="522">
        <f t="shared" si="0"/>
        <v>0</v>
      </c>
      <c r="L16" s="523"/>
      <c r="M16" s="259"/>
      <c r="N16" s="82">
        <f t="shared" si="3"/>
        <v>0</v>
      </c>
      <c r="O16" s="83">
        <f t="shared" si="1"/>
        <v>0</v>
      </c>
      <c r="P16" s="84">
        <f t="shared" si="1"/>
        <v>0</v>
      </c>
      <c r="Q16" s="83">
        <f t="shared" si="1"/>
        <v>0</v>
      </c>
      <c r="R16" s="84">
        <f t="shared" si="1"/>
        <v>0</v>
      </c>
      <c r="S16" s="73">
        <f t="shared" si="1"/>
        <v>0</v>
      </c>
      <c r="T16" s="74">
        <f t="shared" si="1"/>
        <v>0</v>
      </c>
      <c r="U16" s="83">
        <f t="shared" si="1"/>
        <v>0</v>
      </c>
      <c r="V16" s="85">
        <f t="shared" si="2"/>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45845</v>
      </c>
      <c r="C18" s="268"/>
      <c r="D18" s="268"/>
      <c r="E18" s="269"/>
      <c r="F18" s="270"/>
      <c r="G18" s="268"/>
      <c r="H18" s="268"/>
      <c r="I18" s="269"/>
      <c r="J18" s="270"/>
      <c r="K18" s="518">
        <f>Z18/24</f>
        <v>0</v>
      </c>
      <c r="L18" s="519"/>
      <c r="M18" s="385"/>
      <c r="N18" s="95">
        <f>IF(C18&lt;&gt;"",C18,0)</f>
        <v>0</v>
      </c>
      <c r="O18" s="96">
        <f t="shared" ref="O18:U24" si="8">IF(D18&lt;&gt;"",D18,0)</f>
        <v>0</v>
      </c>
      <c r="P18" s="97">
        <f t="shared" si="8"/>
        <v>0</v>
      </c>
      <c r="Q18" s="96">
        <f t="shared" si="8"/>
        <v>0</v>
      </c>
      <c r="R18" s="97">
        <f t="shared" si="8"/>
        <v>0</v>
      </c>
      <c r="S18" s="96">
        <f t="shared" si="8"/>
        <v>0</v>
      </c>
      <c r="T18" s="97">
        <f t="shared" si="8"/>
        <v>0</v>
      </c>
      <c r="U18" s="96">
        <f t="shared" si="8"/>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45846</v>
      </c>
      <c r="C19" s="268"/>
      <c r="D19" s="268"/>
      <c r="E19" s="269"/>
      <c r="F19" s="270"/>
      <c r="G19" s="268"/>
      <c r="H19" s="268"/>
      <c r="I19" s="269"/>
      <c r="J19" s="270"/>
      <c r="K19" s="453">
        <f t="shared" ref="K19:K24" si="9">Z19/24</f>
        <v>0</v>
      </c>
      <c r="L19" s="454"/>
      <c r="M19" s="384"/>
      <c r="N19" s="72">
        <f t="shared" ref="N19:N24" si="10">IF(C19&lt;&gt;"",C19,0)</f>
        <v>0</v>
      </c>
      <c r="O19" s="73">
        <f t="shared" si="8"/>
        <v>0</v>
      </c>
      <c r="P19" s="74">
        <f t="shared" si="8"/>
        <v>0</v>
      </c>
      <c r="Q19" s="73">
        <f t="shared" si="8"/>
        <v>0</v>
      </c>
      <c r="R19" s="74">
        <f t="shared" si="8"/>
        <v>0</v>
      </c>
      <c r="S19" s="73">
        <f t="shared" si="8"/>
        <v>0</v>
      </c>
      <c r="T19" s="74">
        <f t="shared" si="8"/>
        <v>0</v>
      </c>
      <c r="U19" s="73">
        <f t="shared" si="8"/>
        <v>0</v>
      </c>
      <c r="V19" s="75">
        <f t="shared" ref="V19:V24" si="11">TIMEVALUE(N19&amp;":"&amp;O19)*24</f>
        <v>0</v>
      </c>
      <c r="W19" s="76">
        <f t="shared" ref="W19:W24" si="12">TIMEVALUE(P19&amp;":"&amp;Q19)*24</f>
        <v>0</v>
      </c>
      <c r="X19" s="75">
        <f t="shared" ref="X19:X24" si="13">TIMEVALUE(R19&amp;":"&amp;S19)*24</f>
        <v>0</v>
      </c>
      <c r="Y19" s="76">
        <f t="shared" ref="Y19:Y24" si="14">TIMEVALUE(T19&amp;":"&amp;U19)*24</f>
        <v>0</v>
      </c>
      <c r="Z19" s="77">
        <f t="shared" ref="Z19:Z24" si="15">(W19-V19)+(Y19-X19)</f>
        <v>0</v>
      </c>
    </row>
    <row r="20" spans="1:26" ht="12.95" customHeight="1">
      <c r="A20" s="238" t="s">
        <v>55</v>
      </c>
      <c r="B20" s="293">
        <v>45847</v>
      </c>
      <c r="C20" s="268"/>
      <c r="D20" s="268"/>
      <c r="E20" s="269"/>
      <c r="F20" s="270"/>
      <c r="G20" s="268"/>
      <c r="H20" s="268"/>
      <c r="I20" s="269"/>
      <c r="J20" s="270"/>
      <c r="K20" s="453">
        <f t="shared" si="9"/>
        <v>0</v>
      </c>
      <c r="L20" s="454"/>
      <c r="M20" s="384"/>
      <c r="N20" s="72">
        <f t="shared" si="10"/>
        <v>0</v>
      </c>
      <c r="O20" s="73">
        <f t="shared" si="8"/>
        <v>0</v>
      </c>
      <c r="P20" s="74">
        <f t="shared" si="8"/>
        <v>0</v>
      </c>
      <c r="Q20" s="73">
        <f t="shared" si="8"/>
        <v>0</v>
      </c>
      <c r="R20" s="74">
        <f t="shared" si="8"/>
        <v>0</v>
      </c>
      <c r="S20" s="73">
        <f t="shared" si="8"/>
        <v>0</v>
      </c>
      <c r="T20" s="74">
        <f t="shared" si="8"/>
        <v>0</v>
      </c>
      <c r="U20" s="73">
        <f t="shared" si="8"/>
        <v>0</v>
      </c>
      <c r="V20" s="75">
        <f t="shared" si="11"/>
        <v>0</v>
      </c>
      <c r="W20" s="76">
        <f t="shared" si="12"/>
        <v>0</v>
      </c>
      <c r="X20" s="75">
        <f t="shared" si="13"/>
        <v>0</v>
      </c>
      <c r="Y20" s="76">
        <f t="shared" si="14"/>
        <v>0</v>
      </c>
      <c r="Z20" s="77">
        <f t="shared" si="15"/>
        <v>0</v>
      </c>
    </row>
    <row r="21" spans="1:26" ht="12.95" customHeight="1">
      <c r="A21" s="238" t="s">
        <v>51</v>
      </c>
      <c r="B21" s="293">
        <v>45848</v>
      </c>
      <c r="C21" s="268"/>
      <c r="D21" s="268"/>
      <c r="E21" s="269"/>
      <c r="F21" s="270"/>
      <c r="G21" s="268"/>
      <c r="H21" s="268"/>
      <c r="I21" s="269"/>
      <c r="J21" s="270"/>
      <c r="K21" s="453">
        <f t="shared" si="9"/>
        <v>0</v>
      </c>
      <c r="L21" s="454"/>
      <c r="M21" s="384"/>
      <c r="N21" s="72">
        <f t="shared" si="10"/>
        <v>0</v>
      </c>
      <c r="O21" s="73">
        <f t="shared" si="8"/>
        <v>0</v>
      </c>
      <c r="P21" s="74">
        <f t="shared" si="8"/>
        <v>0</v>
      </c>
      <c r="Q21" s="73">
        <f t="shared" si="8"/>
        <v>0</v>
      </c>
      <c r="R21" s="74">
        <f t="shared" si="8"/>
        <v>0</v>
      </c>
      <c r="S21" s="73">
        <f t="shared" si="8"/>
        <v>0</v>
      </c>
      <c r="T21" s="74">
        <f t="shared" si="8"/>
        <v>0</v>
      </c>
      <c r="U21" s="73">
        <f t="shared" si="8"/>
        <v>0</v>
      </c>
      <c r="V21" s="75">
        <f t="shared" si="11"/>
        <v>0</v>
      </c>
      <c r="W21" s="76">
        <f t="shared" si="12"/>
        <v>0</v>
      </c>
      <c r="X21" s="75">
        <f t="shared" si="13"/>
        <v>0</v>
      </c>
      <c r="Y21" s="76">
        <f t="shared" si="14"/>
        <v>0</v>
      </c>
      <c r="Z21" s="77">
        <f t="shared" si="15"/>
        <v>0</v>
      </c>
    </row>
    <row r="22" spans="1:26" ht="12.95" customHeight="1">
      <c r="A22" s="240" t="s">
        <v>10</v>
      </c>
      <c r="B22" s="293">
        <v>45849</v>
      </c>
      <c r="C22" s="241"/>
      <c r="D22" s="241"/>
      <c r="E22" s="242"/>
      <c r="F22" s="244"/>
      <c r="G22" s="241"/>
      <c r="H22" s="241"/>
      <c r="I22" s="242"/>
      <c r="J22" s="244"/>
      <c r="K22" s="453">
        <f t="shared" si="9"/>
        <v>0</v>
      </c>
      <c r="L22" s="454"/>
      <c r="M22" s="385"/>
      <c r="N22" s="72">
        <f t="shared" si="10"/>
        <v>0</v>
      </c>
      <c r="O22" s="73">
        <f t="shared" si="8"/>
        <v>0</v>
      </c>
      <c r="P22" s="74">
        <f t="shared" si="8"/>
        <v>0</v>
      </c>
      <c r="Q22" s="73">
        <f t="shared" si="8"/>
        <v>0</v>
      </c>
      <c r="R22" s="74">
        <f t="shared" si="8"/>
        <v>0</v>
      </c>
      <c r="S22" s="73">
        <f t="shared" si="8"/>
        <v>0</v>
      </c>
      <c r="T22" s="74">
        <f t="shared" si="8"/>
        <v>0</v>
      </c>
      <c r="U22" s="73">
        <f t="shared" si="8"/>
        <v>0</v>
      </c>
      <c r="V22" s="75">
        <f t="shared" si="11"/>
        <v>0</v>
      </c>
      <c r="W22" s="76">
        <f t="shared" si="12"/>
        <v>0</v>
      </c>
      <c r="X22" s="75">
        <f t="shared" si="13"/>
        <v>0</v>
      </c>
      <c r="Y22" s="76">
        <f t="shared" si="14"/>
        <v>0</v>
      </c>
      <c r="Z22" s="77">
        <f t="shared" si="15"/>
        <v>0</v>
      </c>
    </row>
    <row r="23" spans="1:26" ht="12.95" customHeight="1">
      <c r="A23" s="272" t="s">
        <v>13</v>
      </c>
      <c r="B23" s="310">
        <v>45850</v>
      </c>
      <c r="C23" s="249"/>
      <c r="D23" s="249"/>
      <c r="E23" s="250"/>
      <c r="F23" s="251"/>
      <c r="G23" s="249"/>
      <c r="H23" s="249"/>
      <c r="I23" s="250"/>
      <c r="J23" s="251"/>
      <c r="K23" s="520">
        <f t="shared" si="9"/>
        <v>0</v>
      </c>
      <c r="L23" s="521"/>
      <c r="M23" s="386"/>
      <c r="N23" s="72">
        <f t="shared" si="10"/>
        <v>0</v>
      </c>
      <c r="O23" s="73">
        <f t="shared" si="8"/>
        <v>0</v>
      </c>
      <c r="P23" s="74">
        <f t="shared" si="8"/>
        <v>0</v>
      </c>
      <c r="Q23" s="73">
        <f t="shared" si="8"/>
        <v>0</v>
      </c>
      <c r="R23" s="74">
        <f t="shared" si="8"/>
        <v>0</v>
      </c>
      <c r="S23" s="73">
        <f t="shared" si="8"/>
        <v>0</v>
      </c>
      <c r="T23" s="74">
        <f t="shared" si="8"/>
        <v>0</v>
      </c>
      <c r="U23" s="73">
        <f t="shared" si="8"/>
        <v>0</v>
      </c>
      <c r="V23" s="75">
        <f t="shared" si="11"/>
        <v>0</v>
      </c>
      <c r="W23" s="76">
        <f t="shared" si="12"/>
        <v>0</v>
      </c>
      <c r="X23" s="75">
        <f t="shared" si="13"/>
        <v>0</v>
      </c>
      <c r="Y23" s="76">
        <f t="shared" si="14"/>
        <v>0</v>
      </c>
      <c r="Z23" s="77">
        <f t="shared" si="15"/>
        <v>0</v>
      </c>
    </row>
    <row r="24" spans="1:26" ht="12.95" customHeight="1">
      <c r="A24" s="253" t="s">
        <v>56</v>
      </c>
      <c r="B24" s="310">
        <v>45851</v>
      </c>
      <c r="C24" s="255"/>
      <c r="D24" s="256"/>
      <c r="E24" s="257"/>
      <c r="F24" s="256"/>
      <c r="G24" s="257"/>
      <c r="H24" s="256"/>
      <c r="I24" s="257"/>
      <c r="J24" s="258"/>
      <c r="K24" s="522">
        <f t="shared" si="9"/>
        <v>0</v>
      </c>
      <c r="L24" s="523"/>
      <c r="M24" s="387"/>
      <c r="N24" s="102">
        <f t="shared" si="10"/>
        <v>0</v>
      </c>
      <c r="O24" s="103">
        <f t="shared" si="8"/>
        <v>0</v>
      </c>
      <c r="P24" s="104">
        <f t="shared" si="8"/>
        <v>0</v>
      </c>
      <c r="Q24" s="103">
        <f t="shared" si="8"/>
        <v>0</v>
      </c>
      <c r="R24" s="104">
        <f t="shared" si="8"/>
        <v>0</v>
      </c>
      <c r="S24" s="103">
        <f t="shared" si="8"/>
        <v>0</v>
      </c>
      <c r="T24" s="104">
        <f t="shared" si="8"/>
        <v>0</v>
      </c>
      <c r="U24" s="103">
        <f t="shared" si="8"/>
        <v>0</v>
      </c>
      <c r="V24" s="105">
        <f t="shared" si="11"/>
        <v>0</v>
      </c>
      <c r="W24" s="106">
        <f t="shared" si="12"/>
        <v>0</v>
      </c>
      <c r="X24" s="105">
        <f t="shared" si="13"/>
        <v>0</v>
      </c>
      <c r="Y24" s="106">
        <f t="shared" si="14"/>
        <v>0</v>
      </c>
      <c r="Z24" s="87">
        <f t="shared" si="15"/>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45852</v>
      </c>
      <c r="C26" s="268"/>
      <c r="D26" s="268"/>
      <c r="E26" s="269"/>
      <c r="F26" s="270"/>
      <c r="G26" s="268"/>
      <c r="H26" s="268"/>
      <c r="I26" s="269"/>
      <c r="J26" s="270"/>
      <c r="K26" s="518">
        <f>Z26/24</f>
        <v>0</v>
      </c>
      <c r="L26" s="519"/>
      <c r="M26" s="384"/>
      <c r="N26" s="95">
        <f>IF(C26&lt;&gt;"",C26,0)</f>
        <v>0</v>
      </c>
      <c r="O26" s="96">
        <f t="shared" ref="O26:U32" si="16">IF(D26&lt;&gt;"",D26,0)</f>
        <v>0</v>
      </c>
      <c r="P26" s="97">
        <f t="shared" si="16"/>
        <v>0</v>
      </c>
      <c r="Q26" s="96">
        <f t="shared" si="16"/>
        <v>0</v>
      </c>
      <c r="R26" s="97">
        <f t="shared" si="16"/>
        <v>0</v>
      </c>
      <c r="S26" s="96">
        <f t="shared" si="16"/>
        <v>0</v>
      </c>
      <c r="T26" s="97">
        <f t="shared" si="16"/>
        <v>0</v>
      </c>
      <c r="U26" s="96">
        <f t="shared" si="16"/>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45853</v>
      </c>
      <c r="C27" s="268"/>
      <c r="D27" s="268"/>
      <c r="E27" s="269"/>
      <c r="F27" s="270"/>
      <c r="G27" s="268"/>
      <c r="H27" s="268"/>
      <c r="I27" s="269"/>
      <c r="J27" s="270"/>
      <c r="K27" s="453">
        <f t="shared" ref="K27:K32" si="17">Z27/24</f>
        <v>0</v>
      </c>
      <c r="L27" s="454"/>
      <c r="M27" s="384"/>
      <c r="N27" s="72">
        <f t="shared" ref="N27:N32" si="18">IF(C27&lt;&gt;"",C27,0)</f>
        <v>0</v>
      </c>
      <c r="O27" s="73">
        <f t="shared" si="16"/>
        <v>0</v>
      </c>
      <c r="P27" s="74">
        <f t="shared" si="16"/>
        <v>0</v>
      </c>
      <c r="Q27" s="73">
        <f t="shared" si="16"/>
        <v>0</v>
      </c>
      <c r="R27" s="74">
        <f t="shared" si="16"/>
        <v>0</v>
      </c>
      <c r="S27" s="73">
        <f t="shared" si="16"/>
        <v>0</v>
      </c>
      <c r="T27" s="74">
        <f t="shared" si="16"/>
        <v>0</v>
      </c>
      <c r="U27" s="73">
        <f t="shared" si="16"/>
        <v>0</v>
      </c>
      <c r="V27" s="75">
        <f t="shared" ref="V27:V32" si="19">TIMEVALUE(N27&amp;":"&amp;O27)*24</f>
        <v>0</v>
      </c>
      <c r="W27" s="76">
        <f t="shared" ref="W27:W32" si="20">TIMEVALUE(P27&amp;":"&amp;Q27)*24</f>
        <v>0</v>
      </c>
      <c r="X27" s="75">
        <f t="shared" ref="X27:X32" si="21">TIMEVALUE(R27&amp;":"&amp;S27)*24</f>
        <v>0</v>
      </c>
      <c r="Y27" s="76">
        <f t="shared" ref="Y27:Y32" si="22">TIMEVALUE(T27&amp;":"&amp;U27)*24</f>
        <v>0</v>
      </c>
      <c r="Z27" s="77">
        <f t="shared" ref="Z27:Z32" si="23">(W27-V27)+(Y27-X27)</f>
        <v>0</v>
      </c>
    </row>
    <row r="28" spans="1:26" ht="12.95" customHeight="1">
      <c r="A28" s="238" t="s">
        <v>55</v>
      </c>
      <c r="B28" s="293">
        <v>45854</v>
      </c>
      <c r="C28" s="268"/>
      <c r="D28" s="268"/>
      <c r="E28" s="269"/>
      <c r="F28" s="270"/>
      <c r="G28" s="268"/>
      <c r="H28" s="268"/>
      <c r="I28" s="269"/>
      <c r="J28" s="270"/>
      <c r="K28" s="453">
        <f t="shared" si="17"/>
        <v>0</v>
      </c>
      <c r="L28" s="454"/>
      <c r="M28" s="384"/>
      <c r="N28" s="72">
        <f t="shared" si="18"/>
        <v>0</v>
      </c>
      <c r="O28" s="73">
        <f t="shared" si="16"/>
        <v>0</v>
      </c>
      <c r="P28" s="74">
        <f t="shared" si="16"/>
        <v>0</v>
      </c>
      <c r="Q28" s="73">
        <f t="shared" si="16"/>
        <v>0</v>
      </c>
      <c r="R28" s="74">
        <f t="shared" si="16"/>
        <v>0</v>
      </c>
      <c r="S28" s="73">
        <f t="shared" si="16"/>
        <v>0</v>
      </c>
      <c r="T28" s="74">
        <f t="shared" si="16"/>
        <v>0</v>
      </c>
      <c r="U28" s="73">
        <f t="shared" si="16"/>
        <v>0</v>
      </c>
      <c r="V28" s="75">
        <f t="shared" si="19"/>
        <v>0</v>
      </c>
      <c r="W28" s="76">
        <f t="shared" si="20"/>
        <v>0</v>
      </c>
      <c r="X28" s="75">
        <f t="shared" si="21"/>
        <v>0</v>
      </c>
      <c r="Y28" s="76">
        <f t="shared" si="22"/>
        <v>0</v>
      </c>
      <c r="Z28" s="77">
        <f t="shared" si="23"/>
        <v>0</v>
      </c>
    </row>
    <row r="29" spans="1:26" ht="12.95" customHeight="1">
      <c r="A29" s="238" t="s">
        <v>51</v>
      </c>
      <c r="B29" s="293">
        <v>45855</v>
      </c>
      <c r="C29" s="268"/>
      <c r="D29" s="268"/>
      <c r="E29" s="269"/>
      <c r="F29" s="270"/>
      <c r="G29" s="268"/>
      <c r="H29" s="268"/>
      <c r="I29" s="269"/>
      <c r="J29" s="270"/>
      <c r="K29" s="453">
        <f t="shared" si="17"/>
        <v>0</v>
      </c>
      <c r="L29" s="454"/>
      <c r="M29" s="384"/>
      <c r="N29" s="72">
        <f t="shared" si="18"/>
        <v>0</v>
      </c>
      <c r="O29" s="73">
        <f t="shared" si="16"/>
        <v>0</v>
      </c>
      <c r="P29" s="74">
        <f t="shared" si="16"/>
        <v>0</v>
      </c>
      <c r="Q29" s="73">
        <f t="shared" si="16"/>
        <v>0</v>
      </c>
      <c r="R29" s="74">
        <f t="shared" si="16"/>
        <v>0</v>
      </c>
      <c r="S29" s="73">
        <f t="shared" si="16"/>
        <v>0</v>
      </c>
      <c r="T29" s="74">
        <f t="shared" si="16"/>
        <v>0</v>
      </c>
      <c r="U29" s="73">
        <f t="shared" si="16"/>
        <v>0</v>
      </c>
      <c r="V29" s="75">
        <f t="shared" si="19"/>
        <v>0</v>
      </c>
      <c r="W29" s="76">
        <f t="shared" si="20"/>
        <v>0</v>
      </c>
      <c r="X29" s="75">
        <f t="shared" si="21"/>
        <v>0</v>
      </c>
      <c r="Y29" s="76">
        <f t="shared" si="22"/>
        <v>0</v>
      </c>
      <c r="Z29" s="77">
        <f t="shared" si="23"/>
        <v>0</v>
      </c>
    </row>
    <row r="30" spans="1:26" ht="12.95" customHeight="1">
      <c r="A30" s="303" t="s">
        <v>10</v>
      </c>
      <c r="B30" s="293">
        <v>45856</v>
      </c>
      <c r="C30" s="241"/>
      <c r="D30" s="241"/>
      <c r="E30" s="242"/>
      <c r="F30" s="244"/>
      <c r="G30" s="241"/>
      <c r="H30" s="241"/>
      <c r="I30" s="242"/>
      <c r="J30" s="244"/>
      <c r="K30" s="453">
        <f t="shared" si="17"/>
        <v>0</v>
      </c>
      <c r="L30" s="454"/>
      <c r="M30" s="385"/>
      <c r="N30" s="72">
        <f t="shared" si="18"/>
        <v>0</v>
      </c>
      <c r="O30" s="73">
        <f t="shared" si="16"/>
        <v>0</v>
      </c>
      <c r="P30" s="74">
        <f t="shared" si="16"/>
        <v>0</v>
      </c>
      <c r="Q30" s="73">
        <f t="shared" si="16"/>
        <v>0</v>
      </c>
      <c r="R30" s="74">
        <f t="shared" si="16"/>
        <v>0</v>
      </c>
      <c r="S30" s="73">
        <f t="shared" si="16"/>
        <v>0</v>
      </c>
      <c r="T30" s="74">
        <f t="shared" si="16"/>
        <v>0</v>
      </c>
      <c r="U30" s="73">
        <f t="shared" si="16"/>
        <v>0</v>
      </c>
      <c r="V30" s="75">
        <f t="shared" si="19"/>
        <v>0</v>
      </c>
      <c r="W30" s="76">
        <f t="shared" si="20"/>
        <v>0</v>
      </c>
      <c r="X30" s="75">
        <f t="shared" si="21"/>
        <v>0</v>
      </c>
      <c r="Y30" s="76">
        <f t="shared" si="22"/>
        <v>0</v>
      </c>
      <c r="Z30" s="77">
        <f t="shared" si="23"/>
        <v>0</v>
      </c>
    </row>
    <row r="31" spans="1:26" ht="12.95" customHeight="1">
      <c r="A31" s="304" t="s">
        <v>13</v>
      </c>
      <c r="B31" s="310">
        <v>45857</v>
      </c>
      <c r="C31" s="249"/>
      <c r="D31" s="249"/>
      <c r="E31" s="250"/>
      <c r="F31" s="251"/>
      <c r="G31" s="249"/>
      <c r="H31" s="249"/>
      <c r="I31" s="250"/>
      <c r="J31" s="251"/>
      <c r="K31" s="520">
        <f t="shared" si="17"/>
        <v>0</v>
      </c>
      <c r="L31" s="521"/>
      <c r="M31" s="386"/>
      <c r="N31" s="72">
        <f t="shared" si="18"/>
        <v>0</v>
      </c>
      <c r="O31" s="73">
        <f t="shared" si="16"/>
        <v>0</v>
      </c>
      <c r="P31" s="74">
        <f t="shared" si="16"/>
        <v>0</v>
      </c>
      <c r="Q31" s="73">
        <f t="shared" si="16"/>
        <v>0</v>
      </c>
      <c r="R31" s="74">
        <f t="shared" si="16"/>
        <v>0</v>
      </c>
      <c r="S31" s="73">
        <f t="shared" si="16"/>
        <v>0</v>
      </c>
      <c r="T31" s="74">
        <f t="shared" si="16"/>
        <v>0</v>
      </c>
      <c r="U31" s="73">
        <f t="shared" si="16"/>
        <v>0</v>
      </c>
      <c r="V31" s="75">
        <f t="shared" si="19"/>
        <v>0</v>
      </c>
      <c r="W31" s="76">
        <f t="shared" si="20"/>
        <v>0</v>
      </c>
      <c r="X31" s="75">
        <f t="shared" si="21"/>
        <v>0</v>
      </c>
      <c r="Y31" s="76">
        <f t="shared" si="22"/>
        <v>0</v>
      </c>
      <c r="Z31" s="77">
        <f t="shared" si="23"/>
        <v>0</v>
      </c>
    </row>
    <row r="32" spans="1:26" ht="12.95" customHeight="1">
      <c r="A32" s="305" t="s">
        <v>56</v>
      </c>
      <c r="B32" s="310">
        <v>45858</v>
      </c>
      <c r="C32" s="255"/>
      <c r="D32" s="256"/>
      <c r="E32" s="257"/>
      <c r="F32" s="256"/>
      <c r="G32" s="257"/>
      <c r="H32" s="256"/>
      <c r="I32" s="257"/>
      <c r="J32" s="258"/>
      <c r="K32" s="522">
        <f t="shared" si="17"/>
        <v>0</v>
      </c>
      <c r="L32" s="523"/>
      <c r="M32" s="387"/>
      <c r="N32" s="102">
        <f t="shared" si="18"/>
        <v>0</v>
      </c>
      <c r="O32" s="103">
        <f t="shared" si="16"/>
        <v>0</v>
      </c>
      <c r="P32" s="104">
        <f t="shared" si="16"/>
        <v>0</v>
      </c>
      <c r="Q32" s="103">
        <f t="shared" si="16"/>
        <v>0</v>
      </c>
      <c r="R32" s="104">
        <f t="shared" si="16"/>
        <v>0</v>
      </c>
      <c r="S32" s="103">
        <f t="shared" si="16"/>
        <v>0</v>
      </c>
      <c r="T32" s="104">
        <f t="shared" si="16"/>
        <v>0</v>
      </c>
      <c r="U32" s="103">
        <f t="shared" si="16"/>
        <v>0</v>
      </c>
      <c r="V32" s="105">
        <f t="shared" si="19"/>
        <v>0</v>
      </c>
      <c r="W32" s="106">
        <f t="shared" si="20"/>
        <v>0</v>
      </c>
      <c r="X32" s="105">
        <f t="shared" si="21"/>
        <v>0</v>
      </c>
      <c r="Y32" s="106">
        <f t="shared" si="22"/>
        <v>0</v>
      </c>
      <c r="Z32" s="87">
        <f t="shared" si="23"/>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45859</v>
      </c>
      <c r="C34" s="273"/>
      <c r="D34" s="268"/>
      <c r="E34" s="269"/>
      <c r="F34" s="270"/>
      <c r="G34" s="268"/>
      <c r="H34" s="268"/>
      <c r="I34" s="269"/>
      <c r="J34" s="270"/>
      <c r="K34" s="518">
        <f>Z34/24</f>
        <v>0</v>
      </c>
      <c r="L34" s="519"/>
      <c r="M34" s="384"/>
      <c r="N34" s="95">
        <f>IF(C34&lt;&gt;"",C34,0)</f>
        <v>0</v>
      </c>
      <c r="O34" s="96">
        <f t="shared" ref="O34:U40" si="24">IF(D34&lt;&gt;"",D34,0)</f>
        <v>0</v>
      </c>
      <c r="P34" s="97">
        <f t="shared" si="24"/>
        <v>0</v>
      </c>
      <c r="Q34" s="96">
        <f t="shared" si="24"/>
        <v>0</v>
      </c>
      <c r="R34" s="97">
        <f t="shared" si="24"/>
        <v>0</v>
      </c>
      <c r="S34" s="96">
        <f t="shared" si="24"/>
        <v>0</v>
      </c>
      <c r="T34" s="97">
        <f t="shared" si="24"/>
        <v>0</v>
      </c>
      <c r="U34" s="96">
        <f t="shared" si="24"/>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45860</v>
      </c>
      <c r="C35" s="274"/>
      <c r="D35" s="241"/>
      <c r="E35" s="242"/>
      <c r="F35" s="244"/>
      <c r="G35" s="241"/>
      <c r="H35" s="241"/>
      <c r="I35" s="242"/>
      <c r="J35" s="270"/>
      <c r="K35" s="453">
        <f t="shared" ref="K35:K40" si="25">Z35/24</f>
        <v>0</v>
      </c>
      <c r="L35" s="454"/>
      <c r="M35" s="384"/>
      <c r="N35" s="72">
        <f t="shared" ref="N35:N40" si="26">IF(C35&lt;&gt;"",C35,0)</f>
        <v>0</v>
      </c>
      <c r="O35" s="73">
        <f t="shared" si="24"/>
        <v>0</v>
      </c>
      <c r="P35" s="74">
        <f t="shared" si="24"/>
        <v>0</v>
      </c>
      <c r="Q35" s="73">
        <f t="shared" si="24"/>
        <v>0</v>
      </c>
      <c r="R35" s="74">
        <f t="shared" si="24"/>
        <v>0</v>
      </c>
      <c r="S35" s="73">
        <f t="shared" si="24"/>
        <v>0</v>
      </c>
      <c r="T35" s="74">
        <f t="shared" si="24"/>
        <v>0</v>
      </c>
      <c r="U35" s="73">
        <f t="shared" si="24"/>
        <v>0</v>
      </c>
      <c r="V35" s="75">
        <f t="shared" ref="V35:V40" si="27">TIMEVALUE(N35&amp;":"&amp;O35)*24</f>
        <v>0</v>
      </c>
      <c r="W35" s="76">
        <f t="shared" ref="W35:W40" si="28">TIMEVALUE(P35&amp;":"&amp;Q35)*24</f>
        <v>0</v>
      </c>
      <c r="X35" s="75">
        <f t="shared" ref="X35:X40" si="29">TIMEVALUE(R35&amp;":"&amp;S35)*24</f>
        <v>0</v>
      </c>
      <c r="Y35" s="76">
        <f t="shared" ref="Y35:Y40" si="30">TIMEVALUE(T35&amp;":"&amp;U35)*24</f>
        <v>0</v>
      </c>
      <c r="Z35" s="77">
        <f t="shared" ref="Z35:Z40" si="31">(W35-V35)+(Y35-X35)</f>
        <v>0</v>
      </c>
    </row>
    <row r="36" spans="1:26" ht="12.95" customHeight="1">
      <c r="A36" s="238" t="s">
        <v>55</v>
      </c>
      <c r="B36" s="293">
        <v>45861</v>
      </c>
      <c r="C36" s="274"/>
      <c r="D36" s="241"/>
      <c r="E36" s="242"/>
      <c r="F36" s="244"/>
      <c r="G36" s="241"/>
      <c r="H36" s="241"/>
      <c r="I36" s="242"/>
      <c r="J36" s="270"/>
      <c r="K36" s="453">
        <f t="shared" si="25"/>
        <v>0</v>
      </c>
      <c r="L36" s="454"/>
      <c r="M36" s="384"/>
      <c r="N36" s="72">
        <f t="shared" si="26"/>
        <v>0</v>
      </c>
      <c r="O36" s="73">
        <f t="shared" si="24"/>
        <v>0</v>
      </c>
      <c r="P36" s="74">
        <f t="shared" si="24"/>
        <v>0</v>
      </c>
      <c r="Q36" s="73">
        <f t="shared" si="24"/>
        <v>0</v>
      </c>
      <c r="R36" s="74">
        <f t="shared" si="24"/>
        <v>0</v>
      </c>
      <c r="S36" s="73">
        <f t="shared" si="24"/>
        <v>0</v>
      </c>
      <c r="T36" s="74">
        <f t="shared" si="24"/>
        <v>0</v>
      </c>
      <c r="U36" s="73">
        <f t="shared" si="24"/>
        <v>0</v>
      </c>
      <c r="V36" s="75">
        <f t="shared" si="27"/>
        <v>0</v>
      </c>
      <c r="W36" s="76">
        <f t="shared" si="28"/>
        <v>0</v>
      </c>
      <c r="X36" s="75">
        <f t="shared" si="29"/>
        <v>0</v>
      </c>
      <c r="Y36" s="76">
        <f t="shared" si="30"/>
        <v>0</v>
      </c>
      <c r="Z36" s="77">
        <f t="shared" si="31"/>
        <v>0</v>
      </c>
    </row>
    <row r="37" spans="1:26" ht="12.95" customHeight="1">
      <c r="A37" s="238" t="s">
        <v>51</v>
      </c>
      <c r="B37" s="293">
        <v>45862</v>
      </c>
      <c r="C37" s="274"/>
      <c r="D37" s="241"/>
      <c r="E37" s="242"/>
      <c r="F37" s="244"/>
      <c r="G37" s="241"/>
      <c r="H37" s="241"/>
      <c r="I37" s="242"/>
      <c r="J37" s="270"/>
      <c r="K37" s="453">
        <f t="shared" si="25"/>
        <v>0</v>
      </c>
      <c r="L37" s="454"/>
      <c r="M37" s="384"/>
      <c r="N37" s="72">
        <f t="shared" si="26"/>
        <v>0</v>
      </c>
      <c r="O37" s="73">
        <f t="shared" si="24"/>
        <v>0</v>
      </c>
      <c r="P37" s="74">
        <f t="shared" si="24"/>
        <v>0</v>
      </c>
      <c r="Q37" s="73">
        <f t="shared" si="24"/>
        <v>0</v>
      </c>
      <c r="R37" s="74">
        <f t="shared" si="24"/>
        <v>0</v>
      </c>
      <c r="S37" s="73">
        <f t="shared" si="24"/>
        <v>0</v>
      </c>
      <c r="T37" s="74">
        <f t="shared" si="24"/>
        <v>0</v>
      </c>
      <c r="U37" s="73">
        <f t="shared" si="24"/>
        <v>0</v>
      </c>
      <c r="V37" s="75">
        <f t="shared" si="27"/>
        <v>0</v>
      </c>
      <c r="W37" s="76">
        <f t="shared" si="28"/>
        <v>0</v>
      </c>
      <c r="X37" s="75">
        <f t="shared" si="29"/>
        <v>0</v>
      </c>
      <c r="Y37" s="76">
        <f t="shared" si="30"/>
        <v>0</v>
      </c>
      <c r="Z37" s="77">
        <f t="shared" si="31"/>
        <v>0</v>
      </c>
    </row>
    <row r="38" spans="1:26" ht="12.95" customHeight="1">
      <c r="A38" s="240" t="s">
        <v>10</v>
      </c>
      <c r="B38" s="293">
        <v>45863</v>
      </c>
      <c r="C38" s="241"/>
      <c r="D38" s="241"/>
      <c r="E38" s="242"/>
      <c r="F38" s="244"/>
      <c r="G38" s="241"/>
      <c r="H38" s="241"/>
      <c r="I38" s="242"/>
      <c r="J38" s="244"/>
      <c r="K38" s="453">
        <f t="shared" si="25"/>
        <v>0</v>
      </c>
      <c r="L38" s="454"/>
      <c r="M38" s="385"/>
      <c r="N38" s="72">
        <f t="shared" si="26"/>
        <v>0</v>
      </c>
      <c r="O38" s="73">
        <f t="shared" si="24"/>
        <v>0</v>
      </c>
      <c r="P38" s="74">
        <f t="shared" si="24"/>
        <v>0</v>
      </c>
      <c r="Q38" s="73">
        <f t="shared" si="24"/>
        <v>0</v>
      </c>
      <c r="R38" s="74">
        <f t="shared" si="24"/>
        <v>0</v>
      </c>
      <c r="S38" s="73">
        <f t="shared" si="24"/>
        <v>0</v>
      </c>
      <c r="T38" s="74">
        <f t="shared" si="24"/>
        <v>0</v>
      </c>
      <c r="U38" s="73">
        <f t="shared" si="24"/>
        <v>0</v>
      </c>
      <c r="V38" s="75">
        <f t="shared" si="27"/>
        <v>0</v>
      </c>
      <c r="W38" s="76">
        <f t="shared" si="28"/>
        <v>0</v>
      </c>
      <c r="X38" s="75">
        <f t="shared" si="29"/>
        <v>0</v>
      </c>
      <c r="Y38" s="76">
        <f t="shared" si="30"/>
        <v>0</v>
      </c>
      <c r="Z38" s="77">
        <f t="shared" si="31"/>
        <v>0</v>
      </c>
    </row>
    <row r="39" spans="1:26" ht="12.95" customHeight="1">
      <c r="A39" s="246" t="s">
        <v>13</v>
      </c>
      <c r="B39" s="310">
        <v>45864</v>
      </c>
      <c r="C39" s="248"/>
      <c r="D39" s="249"/>
      <c r="E39" s="250"/>
      <c r="F39" s="249"/>
      <c r="G39" s="250"/>
      <c r="H39" s="249"/>
      <c r="I39" s="250"/>
      <c r="J39" s="251"/>
      <c r="K39" s="520">
        <f t="shared" si="25"/>
        <v>0</v>
      </c>
      <c r="L39" s="521"/>
      <c r="M39" s="388"/>
      <c r="N39" s="72">
        <f t="shared" si="26"/>
        <v>0</v>
      </c>
      <c r="O39" s="73">
        <f t="shared" si="24"/>
        <v>0</v>
      </c>
      <c r="P39" s="74">
        <f t="shared" si="24"/>
        <v>0</v>
      </c>
      <c r="Q39" s="73">
        <f t="shared" si="24"/>
        <v>0</v>
      </c>
      <c r="R39" s="74">
        <f t="shared" si="24"/>
        <v>0</v>
      </c>
      <c r="S39" s="73">
        <f t="shared" si="24"/>
        <v>0</v>
      </c>
      <c r="T39" s="74">
        <f t="shared" si="24"/>
        <v>0</v>
      </c>
      <c r="U39" s="73">
        <f t="shared" si="24"/>
        <v>0</v>
      </c>
      <c r="V39" s="75">
        <f t="shared" si="27"/>
        <v>0</v>
      </c>
      <c r="W39" s="76">
        <f t="shared" si="28"/>
        <v>0</v>
      </c>
      <c r="X39" s="75">
        <f t="shared" si="29"/>
        <v>0</v>
      </c>
      <c r="Y39" s="76">
        <f t="shared" si="30"/>
        <v>0</v>
      </c>
      <c r="Z39" s="77">
        <f t="shared" si="31"/>
        <v>0</v>
      </c>
    </row>
    <row r="40" spans="1:26" ht="12.95" customHeight="1">
      <c r="A40" s="253" t="s">
        <v>56</v>
      </c>
      <c r="B40" s="310">
        <v>45865</v>
      </c>
      <c r="C40" s="255"/>
      <c r="D40" s="256"/>
      <c r="E40" s="257"/>
      <c r="F40" s="256"/>
      <c r="G40" s="257"/>
      <c r="H40" s="256"/>
      <c r="I40" s="257"/>
      <c r="J40" s="258"/>
      <c r="K40" s="522">
        <f t="shared" si="25"/>
        <v>0</v>
      </c>
      <c r="L40" s="523"/>
      <c r="M40" s="387"/>
      <c r="N40" s="102">
        <f t="shared" si="26"/>
        <v>0</v>
      </c>
      <c r="O40" s="103">
        <f t="shared" si="24"/>
        <v>0</v>
      </c>
      <c r="P40" s="104">
        <f t="shared" si="24"/>
        <v>0</v>
      </c>
      <c r="Q40" s="103">
        <f t="shared" si="24"/>
        <v>0</v>
      </c>
      <c r="R40" s="104">
        <f t="shared" si="24"/>
        <v>0</v>
      </c>
      <c r="S40" s="103">
        <f t="shared" si="24"/>
        <v>0</v>
      </c>
      <c r="T40" s="104">
        <f t="shared" si="24"/>
        <v>0</v>
      </c>
      <c r="U40" s="103">
        <f t="shared" si="24"/>
        <v>0</v>
      </c>
      <c r="V40" s="105">
        <f t="shared" si="27"/>
        <v>0</v>
      </c>
      <c r="W40" s="106">
        <f t="shared" si="28"/>
        <v>0</v>
      </c>
      <c r="X40" s="105">
        <f t="shared" si="29"/>
        <v>0</v>
      </c>
      <c r="Y40" s="106">
        <f t="shared" si="30"/>
        <v>0</v>
      </c>
      <c r="Z40" s="87">
        <f t="shared" si="31"/>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325">
        <v>45866</v>
      </c>
      <c r="C42" s="268"/>
      <c r="D42" s="268"/>
      <c r="E42" s="269"/>
      <c r="F42" s="270"/>
      <c r="G42" s="268"/>
      <c r="H42" s="268"/>
      <c r="I42" s="269"/>
      <c r="J42" s="270"/>
      <c r="K42" s="518">
        <f>Z42/24</f>
        <v>0</v>
      </c>
      <c r="L42" s="519"/>
      <c r="M42" s="384"/>
      <c r="N42" s="95">
        <f>IF(C42&lt;&gt;"",C42,0)</f>
        <v>0</v>
      </c>
      <c r="O42" s="96">
        <f t="shared" ref="O42:U48" si="32">IF(D42&lt;&gt;"",D42,0)</f>
        <v>0</v>
      </c>
      <c r="P42" s="97">
        <f t="shared" si="32"/>
        <v>0</v>
      </c>
      <c r="Q42" s="96">
        <f t="shared" si="32"/>
        <v>0</v>
      </c>
      <c r="R42" s="97">
        <f t="shared" si="32"/>
        <v>0</v>
      </c>
      <c r="S42" s="96">
        <f t="shared" si="32"/>
        <v>0</v>
      </c>
      <c r="T42" s="97">
        <f t="shared" si="32"/>
        <v>0</v>
      </c>
      <c r="U42" s="96">
        <f t="shared" si="32"/>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45867</v>
      </c>
      <c r="C43" s="268"/>
      <c r="D43" s="268"/>
      <c r="E43" s="269"/>
      <c r="F43" s="270"/>
      <c r="G43" s="268"/>
      <c r="H43" s="268"/>
      <c r="I43" s="269"/>
      <c r="J43" s="270"/>
      <c r="K43" s="453">
        <f t="shared" ref="K43:K48" si="33">Z43/24</f>
        <v>0</v>
      </c>
      <c r="L43" s="454"/>
      <c r="M43" s="384"/>
      <c r="N43" s="72">
        <f t="shared" ref="N43:N48" si="34">IF(C43&lt;&gt;"",C43,0)</f>
        <v>0</v>
      </c>
      <c r="O43" s="73">
        <f t="shared" si="32"/>
        <v>0</v>
      </c>
      <c r="P43" s="74">
        <f t="shared" si="32"/>
        <v>0</v>
      </c>
      <c r="Q43" s="73">
        <f t="shared" si="32"/>
        <v>0</v>
      </c>
      <c r="R43" s="74">
        <f t="shared" si="32"/>
        <v>0</v>
      </c>
      <c r="S43" s="73">
        <f t="shared" si="32"/>
        <v>0</v>
      </c>
      <c r="T43" s="74">
        <f t="shared" si="32"/>
        <v>0</v>
      </c>
      <c r="U43" s="73">
        <f t="shared" si="32"/>
        <v>0</v>
      </c>
      <c r="V43" s="75">
        <f t="shared" ref="V43:V48" si="35">TIMEVALUE(N43&amp;":"&amp;O43)*24</f>
        <v>0</v>
      </c>
      <c r="W43" s="76">
        <f t="shared" ref="W43:W48" si="36">TIMEVALUE(P43&amp;":"&amp;Q43)*24</f>
        <v>0</v>
      </c>
      <c r="X43" s="75">
        <f t="shared" ref="X43:X48" si="37">TIMEVALUE(R43&amp;":"&amp;S43)*24</f>
        <v>0</v>
      </c>
      <c r="Y43" s="76">
        <f t="shared" ref="Y43:Y48" si="38">TIMEVALUE(T43&amp;":"&amp;U43)*24</f>
        <v>0</v>
      </c>
      <c r="Z43" s="77">
        <f t="shared" ref="Z43:Z48" si="39">(W43-V43)+(Y43-X43)</f>
        <v>0</v>
      </c>
    </row>
    <row r="44" spans="1:26" ht="12.95" customHeight="1">
      <c r="A44" s="238" t="s">
        <v>55</v>
      </c>
      <c r="B44" s="293">
        <v>45868</v>
      </c>
      <c r="C44" s="268"/>
      <c r="D44" s="268"/>
      <c r="E44" s="269"/>
      <c r="F44" s="270"/>
      <c r="G44" s="268"/>
      <c r="H44" s="268"/>
      <c r="I44" s="269"/>
      <c r="J44" s="270"/>
      <c r="K44" s="453">
        <f t="shared" si="33"/>
        <v>0</v>
      </c>
      <c r="L44" s="454"/>
      <c r="M44" s="384"/>
      <c r="N44" s="72">
        <f t="shared" si="34"/>
        <v>0</v>
      </c>
      <c r="O44" s="73">
        <f t="shared" si="32"/>
        <v>0</v>
      </c>
      <c r="P44" s="74">
        <f t="shared" si="32"/>
        <v>0</v>
      </c>
      <c r="Q44" s="73">
        <f t="shared" si="32"/>
        <v>0</v>
      </c>
      <c r="R44" s="74">
        <f t="shared" si="32"/>
        <v>0</v>
      </c>
      <c r="S44" s="73">
        <f t="shared" si="32"/>
        <v>0</v>
      </c>
      <c r="T44" s="74">
        <f t="shared" si="32"/>
        <v>0</v>
      </c>
      <c r="U44" s="73">
        <f t="shared" si="32"/>
        <v>0</v>
      </c>
      <c r="V44" s="75">
        <f t="shared" si="35"/>
        <v>0</v>
      </c>
      <c r="W44" s="76">
        <f t="shared" si="36"/>
        <v>0</v>
      </c>
      <c r="X44" s="75">
        <f t="shared" si="37"/>
        <v>0</v>
      </c>
      <c r="Y44" s="76">
        <f t="shared" si="38"/>
        <v>0</v>
      </c>
      <c r="Z44" s="77">
        <f t="shared" si="39"/>
        <v>0</v>
      </c>
    </row>
    <row r="45" spans="1:26" ht="12.95" customHeight="1">
      <c r="A45" s="238" t="s">
        <v>51</v>
      </c>
      <c r="B45" s="293">
        <v>45869</v>
      </c>
      <c r="C45" s="268"/>
      <c r="D45" s="268"/>
      <c r="E45" s="269"/>
      <c r="F45" s="270"/>
      <c r="G45" s="268"/>
      <c r="H45" s="268"/>
      <c r="I45" s="269"/>
      <c r="J45" s="270"/>
      <c r="K45" s="453">
        <f t="shared" si="33"/>
        <v>0</v>
      </c>
      <c r="L45" s="454"/>
      <c r="M45" s="384"/>
      <c r="N45" s="72">
        <f t="shared" si="34"/>
        <v>0</v>
      </c>
      <c r="O45" s="73">
        <f t="shared" si="32"/>
        <v>0</v>
      </c>
      <c r="P45" s="74">
        <f t="shared" si="32"/>
        <v>0</v>
      </c>
      <c r="Q45" s="73">
        <f t="shared" si="32"/>
        <v>0</v>
      </c>
      <c r="R45" s="74">
        <f t="shared" si="32"/>
        <v>0</v>
      </c>
      <c r="S45" s="73">
        <f t="shared" si="32"/>
        <v>0</v>
      </c>
      <c r="T45" s="74">
        <f t="shared" si="32"/>
        <v>0</v>
      </c>
      <c r="U45" s="73">
        <f t="shared" si="32"/>
        <v>0</v>
      </c>
      <c r="V45" s="75">
        <f t="shared" si="35"/>
        <v>0</v>
      </c>
      <c r="W45" s="76">
        <f t="shared" si="36"/>
        <v>0</v>
      </c>
      <c r="X45" s="75">
        <f t="shared" si="37"/>
        <v>0</v>
      </c>
      <c r="Y45" s="76">
        <f t="shared" si="38"/>
        <v>0</v>
      </c>
      <c r="Z45" s="77">
        <f t="shared" si="39"/>
        <v>0</v>
      </c>
    </row>
    <row r="46" spans="1:26" ht="12.95" customHeight="1">
      <c r="A46" s="240" t="s">
        <v>10</v>
      </c>
      <c r="B46" s="293"/>
      <c r="C46" s="241"/>
      <c r="D46" s="241"/>
      <c r="E46" s="242"/>
      <c r="F46" s="244"/>
      <c r="G46" s="241"/>
      <c r="H46" s="241"/>
      <c r="I46" s="242"/>
      <c r="J46" s="244"/>
      <c r="K46" s="453">
        <f t="shared" si="33"/>
        <v>0</v>
      </c>
      <c r="L46" s="454"/>
      <c r="M46" s="385"/>
      <c r="N46" s="72">
        <f t="shared" si="34"/>
        <v>0</v>
      </c>
      <c r="O46" s="73">
        <f t="shared" si="32"/>
        <v>0</v>
      </c>
      <c r="P46" s="74">
        <f t="shared" si="32"/>
        <v>0</v>
      </c>
      <c r="Q46" s="73">
        <f t="shared" si="32"/>
        <v>0</v>
      </c>
      <c r="R46" s="74">
        <f t="shared" si="32"/>
        <v>0</v>
      </c>
      <c r="S46" s="73">
        <f t="shared" si="32"/>
        <v>0</v>
      </c>
      <c r="T46" s="74">
        <f t="shared" si="32"/>
        <v>0</v>
      </c>
      <c r="U46" s="73">
        <f t="shared" si="32"/>
        <v>0</v>
      </c>
      <c r="V46" s="75">
        <f t="shared" si="35"/>
        <v>0</v>
      </c>
      <c r="W46" s="76">
        <f t="shared" si="36"/>
        <v>0</v>
      </c>
      <c r="X46" s="75">
        <f t="shared" si="37"/>
        <v>0</v>
      </c>
      <c r="Y46" s="76">
        <f t="shared" si="38"/>
        <v>0</v>
      </c>
      <c r="Z46" s="77">
        <f t="shared" si="39"/>
        <v>0</v>
      </c>
    </row>
    <row r="47" spans="1:26" ht="12.95" customHeight="1">
      <c r="A47" s="246" t="s">
        <v>13</v>
      </c>
      <c r="B47" s="310"/>
      <c r="C47" s="249"/>
      <c r="D47" s="249"/>
      <c r="E47" s="250"/>
      <c r="F47" s="251"/>
      <c r="G47" s="249"/>
      <c r="H47" s="249"/>
      <c r="I47" s="250"/>
      <c r="J47" s="251"/>
      <c r="K47" s="520">
        <f t="shared" si="33"/>
        <v>0</v>
      </c>
      <c r="L47" s="521"/>
      <c r="M47" s="388"/>
      <c r="N47" s="72">
        <f t="shared" si="34"/>
        <v>0</v>
      </c>
      <c r="O47" s="73">
        <f t="shared" si="32"/>
        <v>0</v>
      </c>
      <c r="P47" s="74">
        <f t="shared" si="32"/>
        <v>0</v>
      </c>
      <c r="Q47" s="73">
        <f t="shared" si="32"/>
        <v>0</v>
      </c>
      <c r="R47" s="74">
        <f t="shared" si="32"/>
        <v>0</v>
      </c>
      <c r="S47" s="73">
        <f t="shared" si="32"/>
        <v>0</v>
      </c>
      <c r="T47" s="74">
        <f t="shared" si="32"/>
        <v>0</v>
      </c>
      <c r="U47" s="73">
        <f t="shared" si="32"/>
        <v>0</v>
      </c>
      <c r="V47" s="75">
        <f t="shared" si="35"/>
        <v>0</v>
      </c>
      <c r="W47" s="76">
        <f t="shared" si="36"/>
        <v>0</v>
      </c>
      <c r="X47" s="75">
        <f t="shared" si="37"/>
        <v>0</v>
      </c>
      <c r="Y47" s="76">
        <f t="shared" si="38"/>
        <v>0</v>
      </c>
      <c r="Z47" s="77">
        <f t="shared" si="39"/>
        <v>0</v>
      </c>
    </row>
    <row r="48" spans="1:26" ht="12.95" customHeight="1">
      <c r="A48" s="275" t="s">
        <v>56</v>
      </c>
      <c r="B48" s="254"/>
      <c r="C48" s="255"/>
      <c r="D48" s="256"/>
      <c r="E48" s="257"/>
      <c r="F48" s="256"/>
      <c r="G48" s="257"/>
      <c r="H48" s="256"/>
      <c r="I48" s="257"/>
      <c r="J48" s="258"/>
      <c r="K48" s="522">
        <f t="shared" si="33"/>
        <v>0</v>
      </c>
      <c r="L48" s="523"/>
      <c r="M48" s="387"/>
      <c r="N48" s="102">
        <f t="shared" si="34"/>
        <v>0</v>
      </c>
      <c r="O48" s="103">
        <f t="shared" si="32"/>
        <v>0</v>
      </c>
      <c r="P48" s="104">
        <f t="shared" si="32"/>
        <v>0</v>
      </c>
      <c r="Q48" s="103">
        <f t="shared" si="32"/>
        <v>0</v>
      </c>
      <c r="R48" s="104">
        <f t="shared" si="32"/>
        <v>0</v>
      </c>
      <c r="S48" s="103">
        <f t="shared" si="32"/>
        <v>0</v>
      </c>
      <c r="T48" s="104">
        <f t="shared" si="32"/>
        <v>0</v>
      </c>
      <c r="U48" s="103">
        <f t="shared" si="32"/>
        <v>0</v>
      </c>
      <c r="V48" s="105">
        <f t="shared" si="35"/>
        <v>0</v>
      </c>
      <c r="W48" s="106">
        <f t="shared" si="36"/>
        <v>0</v>
      </c>
      <c r="X48" s="105">
        <f t="shared" si="37"/>
        <v>0</v>
      </c>
      <c r="Y48" s="106">
        <f t="shared" si="38"/>
        <v>0</v>
      </c>
      <c r="Z48" s="87">
        <f t="shared" si="39"/>
        <v>0</v>
      </c>
    </row>
    <row r="49" spans="1:26" ht="12.95" customHeight="1" thickBot="1">
      <c r="A49" s="260"/>
      <c r="B49" s="261"/>
      <c r="C49" s="262"/>
      <c r="D49" s="262"/>
      <c r="E49" s="262"/>
      <c r="F49" s="262"/>
      <c r="G49" s="263"/>
      <c r="H49" s="264"/>
      <c r="I49" s="265" t="s">
        <v>57</v>
      </c>
      <c r="J49" s="266"/>
      <c r="K49" s="510" t="str">
        <f>IF(X49&gt;19,"&gt; 19 h",IF(X49&lt;0,TEXT(ABS(X49/24),"-[h]:mm"),TEXT(ABS(X49/24),"[h]:mm")))</f>
        <v>0:00</v>
      </c>
      <c r="L49" s="511"/>
      <c r="M49" s="267"/>
      <c r="N49" s="88" t="s">
        <v>19</v>
      </c>
      <c r="O49" s="89"/>
      <c r="P49" s="89"/>
      <c r="Q49" s="89"/>
      <c r="R49" s="90"/>
      <c r="S49" s="91"/>
      <c r="T49" s="91"/>
      <c r="U49" s="92"/>
      <c r="V49" s="93"/>
      <c r="W49" s="94" t="s">
        <v>11</v>
      </c>
      <c r="X49" s="474">
        <f>Z42+Z43+Z44+Z45+Z46+Z47+Z48</f>
        <v>0</v>
      </c>
      <c r="Y49" s="475"/>
      <c r="Z49" s="91"/>
    </row>
    <row r="50" spans="1:26" ht="14.25" customHeight="1">
      <c r="A50" s="276"/>
      <c r="B50" s="277"/>
      <c r="C50" s="278"/>
      <c r="D50" s="278"/>
      <c r="E50" s="278"/>
      <c r="F50" s="278"/>
      <c r="G50" s="279"/>
      <c r="H50" s="280" t="s">
        <v>58</v>
      </c>
      <c r="I50" s="279"/>
      <c r="J50" s="280"/>
      <c r="K50" s="512" t="str">
        <f>IF(X50&lt;&gt;V2,"&lt;&gt; AV-Std.",IF(X50&lt;0,TEXT(ABS(X50/24),"-[h]:mm"),TEXT(ABS(X50/24),"[h]:mm")))</f>
        <v>0:00</v>
      </c>
      <c r="L50" s="513"/>
      <c r="M50" s="281"/>
      <c r="N50" s="108"/>
      <c r="O50" s="108"/>
      <c r="P50" s="91"/>
      <c r="Q50" s="109">
        <f>N50+O50</f>
        <v>0</v>
      </c>
      <c r="R50" s="91"/>
      <c r="S50" s="91"/>
      <c r="T50" s="91"/>
      <c r="U50" s="110"/>
      <c r="V50" s="110"/>
      <c r="W50" s="111" t="s">
        <v>12</v>
      </c>
      <c r="X50" s="506">
        <f>X17+X25+X33+X41+X49</f>
        <v>0</v>
      </c>
      <c r="Y50" s="507"/>
      <c r="Z50" s="91"/>
    </row>
    <row r="51" spans="1:26" ht="8.25" customHeight="1">
      <c r="A51" s="282"/>
      <c r="B51" s="334"/>
      <c r="C51" s="284"/>
      <c r="D51" s="284"/>
      <c r="E51" s="284"/>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8" t="s">
        <v>59</v>
      </c>
      <c r="B52" s="283"/>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2"/>
      <c r="B53" s="283"/>
      <c r="C53" s="284"/>
      <c r="D53" s="284"/>
      <c r="E53" s="284"/>
      <c r="F53" s="284"/>
      <c r="G53" s="285"/>
      <c r="H53" s="286"/>
      <c r="I53" s="285"/>
      <c r="J53" s="286"/>
      <c r="K53" s="287"/>
      <c r="L53" s="287"/>
      <c r="M53" s="211"/>
      <c r="N53" s="108"/>
      <c r="O53" s="108"/>
      <c r="P53" s="91"/>
      <c r="Q53" s="127"/>
      <c r="R53" s="91"/>
      <c r="S53" s="91"/>
      <c r="T53" s="91"/>
      <c r="U53" s="128"/>
      <c r="V53" s="128"/>
      <c r="W53" s="129"/>
      <c r="X53" s="130"/>
      <c r="Y53" s="130"/>
      <c r="Z53" s="91"/>
    </row>
    <row r="54" spans="1:26" ht="12" customHeight="1">
      <c r="A54" s="289"/>
      <c r="B54" s="289"/>
      <c r="C54" s="289"/>
      <c r="D54" s="289"/>
      <c r="E54" s="289"/>
      <c r="F54" s="289"/>
      <c r="G54" s="289"/>
      <c r="H54" s="289"/>
      <c r="I54" s="289"/>
      <c r="J54" s="289"/>
      <c r="K54" s="290"/>
      <c r="L54" s="289"/>
      <c r="M54" s="289"/>
      <c r="N54" s="113"/>
      <c r="O54" s="113"/>
      <c r="P54" s="113"/>
      <c r="Q54" s="113"/>
      <c r="R54" s="113"/>
      <c r="S54" s="113"/>
      <c r="T54" s="113"/>
      <c r="U54" s="113"/>
      <c r="V54" s="113"/>
      <c r="W54" s="113"/>
      <c r="X54" s="113"/>
      <c r="Y54" s="113"/>
      <c r="Z54" s="49"/>
    </row>
    <row r="55" spans="1:26" ht="7.5" customHeight="1">
      <c r="A55" s="291"/>
      <c r="B55" s="291"/>
      <c r="C55" s="292"/>
      <c r="D55" s="289"/>
      <c r="E55" s="289"/>
      <c r="F55" s="289"/>
      <c r="G55" s="291"/>
      <c r="H55" s="291"/>
      <c r="I55" s="291"/>
      <c r="J55" s="291"/>
      <c r="K55" s="290"/>
      <c r="L55" s="289"/>
      <c r="M55" s="291"/>
      <c r="N55" s="113"/>
      <c r="O55" s="113"/>
      <c r="P55" s="113"/>
      <c r="Q55" s="113"/>
      <c r="R55" s="113"/>
      <c r="S55" s="113"/>
      <c r="T55" s="113"/>
      <c r="U55" s="113"/>
      <c r="V55" s="113"/>
      <c r="W55" s="113"/>
      <c r="X55" s="113"/>
      <c r="Y55" s="113"/>
      <c r="Z55" s="49"/>
    </row>
    <row r="56" spans="1:26" ht="12" customHeight="1">
      <c r="A56" s="290" t="s">
        <v>60</v>
      </c>
      <c r="B56" s="289"/>
      <c r="C56" s="289"/>
      <c r="D56" s="529" t="s">
        <v>49</v>
      </c>
      <c r="E56" s="529"/>
      <c r="F56" s="289"/>
      <c r="G56" s="290" t="s">
        <v>62</v>
      </c>
      <c r="H56" s="290"/>
      <c r="I56" s="289"/>
      <c r="J56" s="289"/>
      <c r="K56" s="290"/>
      <c r="L56" s="289"/>
      <c r="M56" s="290" t="s">
        <v>64</v>
      </c>
      <c r="N56" s="113"/>
      <c r="O56" s="113"/>
      <c r="P56" s="113"/>
      <c r="Q56" s="113"/>
      <c r="R56" s="120"/>
      <c r="S56" s="120"/>
      <c r="T56" s="113"/>
      <c r="U56" s="113"/>
      <c r="V56" s="113"/>
      <c r="W56" s="113"/>
      <c r="X56" s="113"/>
      <c r="Y56" s="113"/>
      <c r="Z56" s="49"/>
    </row>
    <row r="57" spans="1:26" ht="12" customHeight="1">
      <c r="A57" s="290" t="s">
        <v>61</v>
      </c>
      <c r="B57" s="289"/>
      <c r="C57" s="289"/>
      <c r="D57" s="289"/>
      <c r="E57" s="289"/>
      <c r="F57" s="289"/>
      <c r="G57" s="290" t="s">
        <v>63</v>
      </c>
      <c r="H57" s="289"/>
      <c r="I57" s="289"/>
      <c r="J57" s="289"/>
      <c r="K57" s="290"/>
      <c r="L57" s="289"/>
      <c r="M57" s="290"/>
      <c r="N57" s="113"/>
      <c r="O57" s="113"/>
      <c r="P57" s="113"/>
      <c r="Q57" s="113"/>
      <c r="R57" s="113"/>
      <c r="S57" s="113"/>
      <c r="T57" s="113"/>
      <c r="U57" s="113"/>
      <c r="V57" s="113"/>
      <c r="W57" s="113"/>
      <c r="X57" s="113"/>
      <c r="Y57" s="113"/>
      <c r="Z57" s="49"/>
    </row>
    <row r="58" spans="1:26" ht="9.75" customHeight="1">
      <c r="A58" s="115"/>
      <c r="B58" s="116"/>
      <c r="C58" s="112"/>
      <c r="D58" s="112"/>
      <c r="E58" s="112"/>
      <c r="F58" s="112"/>
      <c r="G58" s="112"/>
      <c r="H58" s="112"/>
      <c r="I58" s="112"/>
      <c r="J58" s="112"/>
      <c r="K58" s="113"/>
      <c r="L58" s="112"/>
      <c r="M58" s="112"/>
      <c r="N58" s="113"/>
      <c r="O58" s="113"/>
      <c r="P58" s="113"/>
      <c r="Q58" s="113"/>
      <c r="R58" s="113"/>
      <c r="S58" s="113"/>
      <c r="T58" s="113"/>
      <c r="U58" s="113"/>
      <c r="V58" s="113"/>
      <c r="W58" s="113"/>
      <c r="X58" s="113"/>
      <c r="Y58" s="113"/>
      <c r="Z58" s="49"/>
    </row>
    <row r="59" spans="1:26" ht="9.75" customHeight="1">
      <c r="A59" s="117"/>
      <c r="B59" s="118"/>
      <c r="C59" s="112"/>
      <c r="D59" s="112"/>
      <c r="E59" s="112"/>
      <c r="F59" s="112"/>
      <c r="G59" s="112"/>
      <c r="H59" s="112"/>
      <c r="I59" s="112"/>
      <c r="J59" s="112"/>
      <c r="K59" s="113"/>
      <c r="L59" s="112"/>
      <c r="M59" s="112"/>
      <c r="N59" s="113"/>
      <c r="O59" s="113"/>
      <c r="P59" s="113"/>
      <c r="Q59" s="113"/>
      <c r="R59" s="113"/>
      <c r="S59" s="113"/>
      <c r="T59" s="113"/>
      <c r="U59" s="113"/>
      <c r="V59" s="113"/>
      <c r="W59" s="113"/>
      <c r="X59" s="113"/>
      <c r="Y59" s="113"/>
      <c r="Z59" s="49"/>
    </row>
  </sheetData>
  <sheetProtection algorithmName="SHA-512" hashValue="i3EE7P56l7Wgn933iP25hUeMwWgk0bepw3mRaHbTmIw6l8PXbBbsP7hObe0xMXnl45blVW3G41LQOPzXrcHPVQ==" saltValue="AH0gNg4SLq2xYDC4jgBa/Q=="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1">
    <cfRule type="expression" dxfId="205" priority="261" stopIfTrue="1">
      <formula>X17&lt;0</formula>
    </cfRule>
  </conditionalFormatting>
  <conditionalFormatting sqref="R56:S56">
    <cfRule type="expression" dxfId="204" priority="260" stopIfTrue="1">
      <formula>AE56&lt;0</formula>
    </cfRule>
  </conditionalFormatting>
  <conditionalFormatting sqref="K52:L53">
    <cfRule type="expression" dxfId="203" priority="49" stopIfTrue="1">
      <formula>X52&lt;0</formula>
    </cfRule>
  </conditionalFormatting>
  <conditionalFormatting sqref="K10:L10">
    <cfRule type="expression" dxfId="202" priority="37">
      <formula>AND(Z10&gt;6,X10-W10&lt;0.5)</formula>
    </cfRule>
    <cfRule type="cellIs" dxfId="201" priority="39" operator="greaterThan">
      <formula>0.416666666666667</formula>
    </cfRule>
  </conditionalFormatting>
  <conditionalFormatting sqref="K10:L10">
    <cfRule type="expression" dxfId="200" priority="38">
      <formula>AND(Z10&gt;9,X10-W10&lt;0.75)</formula>
    </cfRule>
  </conditionalFormatting>
  <conditionalFormatting sqref="K11:L16">
    <cfRule type="expression" dxfId="199" priority="34">
      <formula>AND(Z11&gt;6,X11-W11&lt;0.5)</formula>
    </cfRule>
    <cfRule type="cellIs" dxfId="198" priority="36" operator="greaterThan">
      <formula>0.416666666666667</formula>
    </cfRule>
  </conditionalFormatting>
  <conditionalFormatting sqref="K11:L16">
    <cfRule type="expression" dxfId="197" priority="35">
      <formula>AND(Z11&gt;9,X11-W11&lt;0.75)</formula>
    </cfRule>
  </conditionalFormatting>
  <conditionalFormatting sqref="K18:L18">
    <cfRule type="expression" dxfId="196" priority="31">
      <formula>AND(Z18&gt;6,X18-W18&lt;0.5)</formula>
    </cfRule>
    <cfRule type="cellIs" dxfId="195" priority="33" operator="greaterThan">
      <formula>0.416666666666667</formula>
    </cfRule>
  </conditionalFormatting>
  <conditionalFormatting sqref="K18:L18">
    <cfRule type="expression" dxfId="194" priority="32">
      <formula>AND(Z18&gt;9,X18-W18&lt;0.75)</formula>
    </cfRule>
  </conditionalFormatting>
  <conditionalFormatting sqref="K19:L24">
    <cfRule type="expression" dxfId="193" priority="28">
      <formula>AND(Z19&gt;6,X19-W19&lt;0.5)</formula>
    </cfRule>
    <cfRule type="cellIs" dxfId="192" priority="30" operator="greaterThan">
      <formula>0.416666666666667</formula>
    </cfRule>
  </conditionalFormatting>
  <conditionalFormatting sqref="K19:L24">
    <cfRule type="expression" dxfId="191" priority="29">
      <formula>AND(Z19&gt;9,X19-W19&lt;0.75)</formula>
    </cfRule>
  </conditionalFormatting>
  <conditionalFormatting sqref="K26:L26">
    <cfRule type="expression" dxfId="190" priority="19">
      <formula>AND(Z26&gt;6,X26-W26&lt;0.5)</formula>
    </cfRule>
    <cfRule type="cellIs" dxfId="189" priority="21" operator="greaterThan">
      <formula>0.416666666666667</formula>
    </cfRule>
  </conditionalFormatting>
  <conditionalFormatting sqref="K26:L26">
    <cfRule type="expression" dxfId="188" priority="20">
      <formula>AND(Z26&gt;9,X26-W26&lt;0.75)</formula>
    </cfRule>
  </conditionalFormatting>
  <conditionalFormatting sqref="K27:L32">
    <cfRule type="expression" dxfId="187" priority="16">
      <formula>AND(Z27&gt;6,X27-W27&lt;0.5)</formula>
    </cfRule>
    <cfRule type="cellIs" dxfId="186" priority="18" operator="greaterThan">
      <formula>0.416666666666667</formula>
    </cfRule>
  </conditionalFormatting>
  <conditionalFormatting sqref="K27:L32">
    <cfRule type="expression" dxfId="185" priority="17">
      <formula>AND(Z27&gt;9,X27-W27&lt;0.75)</formula>
    </cfRule>
  </conditionalFormatting>
  <conditionalFormatting sqref="K34:L34">
    <cfRule type="expression" dxfId="184" priority="13">
      <formula>AND(Z34&gt;6,X34-W34&lt;0.5)</formula>
    </cfRule>
    <cfRule type="cellIs" dxfId="183" priority="15" operator="greaterThan">
      <formula>0.416666666666667</formula>
    </cfRule>
  </conditionalFormatting>
  <conditionalFormatting sqref="K34:L34">
    <cfRule type="expression" dxfId="182" priority="14">
      <formula>AND(Z34&gt;9,X34-W34&lt;0.75)</formula>
    </cfRule>
  </conditionalFormatting>
  <conditionalFormatting sqref="K35:L40">
    <cfRule type="expression" dxfId="181" priority="10">
      <formula>AND(Z35&gt;6,X35-W35&lt;0.5)</formula>
    </cfRule>
    <cfRule type="cellIs" dxfId="180" priority="12" operator="greaterThan">
      <formula>0.416666666666667</formula>
    </cfRule>
  </conditionalFormatting>
  <conditionalFormatting sqref="K35:L40">
    <cfRule type="expression" dxfId="179" priority="11">
      <formula>AND(Z35&gt;9,X35-W35&lt;0.75)</formula>
    </cfRule>
  </conditionalFormatting>
  <conditionalFormatting sqref="K42:L42">
    <cfRule type="expression" dxfId="178" priority="7">
      <formula>AND(Z42&gt;6,X42-W42&lt;0.5)</formula>
    </cfRule>
    <cfRule type="cellIs" dxfId="177" priority="9" operator="greaterThan">
      <formula>0.416666666666667</formula>
    </cfRule>
  </conditionalFormatting>
  <conditionalFormatting sqref="K42:L42">
    <cfRule type="expression" dxfId="176" priority="8">
      <formula>AND(Z42&gt;9,X42-W42&lt;0.75)</formula>
    </cfRule>
  </conditionalFormatting>
  <conditionalFormatting sqref="K43:L43">
    <cfRule type="expression" dxfId="175" priority="4">
      <formula>AND(Z43&gt;6,X43-W43&lt;0.5)</formula>
    </cfRule>
    <cfRule type="cellIs" dxfId="174" priority="6" operator="greaterThan">
      <formula>0.416666666666667</formula>
    </cfRule>
  </conditionalFormatting>
  <conditionalFormatting sqref="K43:L43">
    <cfRule type="expression" dxfId="173" priority="5">
      <formula>AND(Z43&gt;9,X43-W43&lt;0.75)</formula>
    </cfRule>
  </conditionalFormatting>
  <conditionalFormatting sqref="K44:L48">
    <cfRule type="expression" dxfId="172" priority="1">
      <formula>AND(Z44&gt;6,X44-W44&lt;0.5)</formula>
    </cfRule>
    <cfRule type="cellIs" dxfId="171" priority="3" operator="greaterThan">
      <formula>0.416666666666667</formula>
    </cfRule>
  </conditionalFormatting>
  <conditionalFormatting sqref="K44:L48">
    <cfRule type="expression" dxfId="170" priority="2">
      <formula>AND(Z44&gt;9,X44-W44&lt;0.75)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AA59"/>
  <sheetViews>
    <sheetView showZeros="0" workbookViewId="0">
      <selection activeCell="C3" sqref="C3:F3"/>
    </sheetView>
  </sheetViews>
  <sheetFormatPr baseColWidth="10" defaultColWidth="11.42578125" defaultRowHeight="12.75"/>
  <cols>
    <col min="1" max="1" width="5.5703125" style="4" customWidth="1"/>
    <col min="2" max="2" width="8.7109375" style="4" customWidth="1"/>
    <col min="3" max="3" width="5" style="4" customWidth="1"/>
    <col min="4" max="4" width="5.140625" style="4" customWidth="1"/>
    <col min="5" max="5" width="5.5703125" style="4" customWidth="1"/>
    <col min="6" max="6" width="5.140625" style="4" customWidth="1"/>
    <col min="7" max="7" width="5" style="4" customWidth="1"/>
    <col min="8" max="8" width="4.85546875" style="4" customWidth="1"/>
    <col min="9" max="9" width="4.7109375" style="4" customWidth="1"/>
    <col min="10" max="10" width="5" style="4" customWidth="1"/>
    <col min="11" max="11" width="4.7109375" style="1" customWidth="1"/>
    <col min="12" max="12" width="4.42578125" style="4" customWidth="1"/>
    <col min="13" max="13" width="28.85546875" style="4" customWidth="1"/>
    <col min="14" max="14" width="3.7109375" style="1" hidden="1" customWidth="1"/>
    <col min="15" max="15" width="4.5703125" style="1" hidden="1" customWidth="1"/>
    <col min="16" max="16" width="3.7109375" style="1" hidden="1" customWidth="1"/>
    <col min="17" max="17" width="4.28515625" style="1" hidden="1" customWidth="1"/>
    <col min="18" max="21" width="3.7109375" style="1" hidden="1" customWidth="1"/>
    <col min="22" max="22" width="5.85546875" style="1" hidden="1" customWidth="1"/>
    <col min="23" max="23" width="5.5703125" style="1" hidden="1" customWidth="1"/>
    <col min="24" max="24" width="4.85546875" style="1" hidden="1" customWidth="1"/>
    <col min="25" max="25" width="5.42578125" style="1" hidden="1" customWidth="1"/>
    <col min="26" max="26" width="2.7109375" style="7" hidden="1" customWidth="1"/>
    <col min="27" max="27" width="5.85546875" style="4" hidden="1" customWidth="1"/>
    <col min="28" max="16384" width="11.42578125" style="4"/>
  </cols>
  <sheetData>
    <row r="1" spans="1:26" s="42" customFormat="1" ht="33" customHeight="1">
      <c r="A1" s="480" t="s">
        <v>34</v>
      </c>
      <c r="B1" s="481"/>
      <c r="C1" s="481"/>
      <c r="D1" s="481"/>
      <c r="E1" s="481"/>
      <c r="F1" s="481"/>
      <c r="G1" s="481"/>
      <c r="H1" s="481"/>
      <c r="I1" s="481"/>
      <c r="J1" s="481"/>
      <c r="K1" s="481"/>
      <c r="L1" s="481"/>
      <c r="M1" s="481"/>
      <c r="N1" s="43"/>
      <c r="O1" s="43"/>
      <c r="P1" s="43"/>
      <c r="Q1" s="43"/>
      <c r="R1" s="43"/>
      <c r="S1" s="43"/>
      <c r="T1" s="43"/>
      <c r="U1" s="43"/>
      <c r="V1" s="43"/>
      <c r="W1" s="43"/>
      <c r="X1" s="43"/>
      <c r="Y1" s="43"/>
      <c r="Z1" s="44"/>
    </row>
    <row r="2" spans="1:26" ht="12.95" customHeight="1">
      <c r="A2" s="193" t="s">
        <v>39</v>
      </c>
      <c r="B2" s="295"/>
      <c r="C2" s="482">
        <f>July!C2</f>
        <v>0</v>
      </c>
      <c r="D2" s="483"/>
      <c r="E2" s="483"/>
      <c r="F2" s="484"/>
      <c r="G2" s="485" t="s">
        <v>40</v>
      </c>
      <c r="H2" s="486"/>
      <c r="I2" s="487" t="s">
        <v>21</v>
      </c>
      <c r="J2" s="488"/>
      <c r="K2" s="196"/>
      <c r="L2" s="196"/>
      <c r="M2" s="197" t="s">
        <v>35</v>
      </c>
      <c r="N2" s="45">
        <f>IF(K2&gt;0,K2,0)</f>
        <v>0</v>
      </c>
      <c r="O2" s="46">
        <f>IF(L2&gt;0,(L2)/60,0)</f>
        <v>0</v>
      </c>
      <c r="P2" s="47"/>
      <c r="Q2" s="47"/>
      <c r="R2" s="47"/>
      <c r="S2" s="47"/>
      <c r="T2" s="47"/>
      <c r="U2" s="47"/>
      <c r="V2" s="535">
        <f>N2+O2</f>
        <v>0</v>
      </c>
      <c r="W2" s="535"/>
      <c r="X2" s="48"/>
      <c r="Y2" s="48"/>
      <c r="Z2" s="49"/>
    </row>
    <row r="3" spans="1:26" ht="12.95" customHeight="1">
      <c r="A3" s="193" t="s">
        <v>42</v>
      </c>
      <c r="B3" s="296"/>
      <c r="C3" s="489">
        <f>July!C3</f>
        <v>0</v>
      </c>
      <c r="D3" s="490"/>
      <c r="E3" s="483"/>
      <c r="F3" s="484"/>
      <c r="G3" s="199"/>
      <c r="H3" s="200"/>
      <c r="I3" s="200"/>
      <c r="J3" s="200"/>
      <c r="K3" s="201" t="s">
        <v>43</v>
      </c>
      <c r="L3" s="201" t="s">
        <v>44</v>
      </c>
      <c r="M3" s="202" t="s">
        <v>36</v>
      </c>
      <c r="N3" s="47"/>
      <c r="O3" s="47"/>
      <c r="P3" s="47"/>
      <c r="Q3" s="47"/>
      <c r="R3" s="47"/>
      <c r="S3" s="47"/>
      <c r="T3" s="47"/>
      <c r="U3" s="47"/>
      <c r="V3" s="47"/>
      <c r="W3" s="47"/>
      <c r="X3" s="47"/>
      <c r="Y3" s="47"/>
      <c r="Z3" s="49"/>
    </row>
    <row r="4" spans="1:26" ht="12.95" customHeight="1">
      <c r="A4" s="203" t="s">
        <v>45</v>
      </c>
      <c r="B4" s="204"/>
      <c r="C4" s="489"/>
      <c r="D4" s="524"/>
      <c r="E4" s="298" t="s">
        <v>71</v>
      </c>
      <c r="F4" s="489"/>
      <c r="G4" s="538"/>
      <c r="H4" s="206"/>
      <c r="I4" s="200"/>
      <c r="J4" s="200"/>
      <c r="K4" s="207"/>
      <c r="L4" s="207"/>
      <c r="M4" s="208" t="s">
        <v>37</v>
      </c>
      <c r="N4" s="50"/>
      <c r="O4" s="50"/>
      <c r="P4" s="50"/>
      <c r="Q4" s="50"/>
      <c r="R4" s="50"/>
      <c r="S4" s="50"/>
      <c r="T4" s="50"/>
      <c r="U4" s="50"/>
      <c r="V4" s="50"/>
      <c r="W4" s="50"/>
      <c r="X4" s="48"/>
      <c r="Y4" s="48"/>
      <c r="Z4" s="49"/>
    </row>
    <row r="5" spans="1:26" ht="12.95" customHeight="1">
      <c r="A5" s="203" t="s">
        <v>46</v>
      </c>
      <c r="B5" s="195"/>
      <c r="C5" s="525"/>
      <c r="D5" s="526"/>
      <c r="E5" s="527"/>
      <c r="F5" s="527"/>
      <c r="G5" s="528"/>
      <c r="H5" s="210"/>
      <c r="I5" s="211"/>
      <c r="J5" s="200"/>
      <c r="K5" s="200"/>
      <c r="L5" s="200"/>
      <c r="M5" s="327" t="s">
        <v>38</v>
      </c>
      <c r="N5" s="48"/>
      <c r="O5" s="48"/>
      <c r="P5" s="48"/>
      <c r="Q5" s="48"/>
      <c r="R5" s="48"/>
      <c r="S5" s="48"/>
      <c r="T5" s="50"/>
      <c r="U5" s="50"/>
      <c r="V5" s="48"/>
      <c r="W5" s="48"/>
      <c r="X5" s="48"/>
      <c r="Y5" s="48"/>
      <c r="Z5" s="49"/>
    </row>
    <row r="6" spans="1:26" ht="12.95" customHeight="1">
      <c r="A6" s="212" t="s">
        <v>47</v>
      </c>
      <c r="B6" s="300"/>
      <c r="C6" s="215"/>
      <c r="D6" s="215" t="s">
        <v>6</v>
      </c>
      <c r="E6" s="215" t="s">
        <v>50</v>
      </c>
      <c r="F6" s="215" t="s">
        <v>55</v>
      </c>
      <c r="G6" s="404" t="s">
        <v>51</v>
      </c>
      <c r="H6" s="404" t="s">
        <v>10</v>
      </c>
      <c r="I6" s="211"/>
      <c r="J6" s="200"/>
      <c r="K6" s="200"/>
      <c r="L6" s="200"/>
      <c r="M6" s="326"/>
      <c r="N6" s="48"/>
      <c r="O6" s="48"/>
      <c r="P6" s="48"/>
      <c r="Q6" s="48"/>
      <c r="R6" s="48"/>
      <c r="S6" s="48"/>
      <c r="T6" s="50"/>
      <c r="U6" s="50"/>
      <c r="V6" s="48"/>
      <c r="W6" s="48"/>
      <c r="X6" s="48"/>
      <c r="Y6" s="48"/>
      <c r="Z6" s="49"/>
    </row>
    <row r="7" spans="1:26" ht="12.95" customHeight="1">
      <c r="A7" s="216" t="s">
        <v>48</v>
      </c>
      <c r="B7" s="217" t="s">
        <v>49</v>
      </c>
      <c r="C7" s="397" t="s">
        <v>65</v>
      </c>
      <c r="D7" s="219"/>
      <c r="E7" s="219"/>
      <c r="F7" s="220"/>
      <c r="G7" s="551" t="s">
        <v>66</v>
      </c>
      <c r="H7" s="552"/>
      <c r="I7" s="552"/>
      <c r="J7" s="553"/>
      <c r="K7" s="218"/>
      <c r="L7" s="221"/>
      <c r="M7" s="222" t="s">
        <v>52</v>
      </c>
      <c r="N7" s="52"/>
      <c r="O7" s="52"/>
      <c r="P7" s="53"/>
      <c r="Q7" s="53"/>
      <c r="R7" s="53"/>
      <c r="S7" s="53"/>
      <c r="T7" s="53"/>
      <c r="U7" s="53"/>
      <c r="V7" s="53"/>
      <c r="W7" s="53"/>
      <c r="X7" s="53"/>
      <c r="Y7" s="53"/>
      <c r="Z7" s="49"/>
    </row>
    <row r="8" spans="1:26" ht="12.95" customHeight="1">
      <c r="A8" s="223"/>
      <c r="B8" s="227"/>
      <c r="C8" s="224" t="s">
        <v>67</v>
      </c>
      <c r="D8" s="225"/>
      <c r="E8" s="226" t="s">
        <v>68</v>
      </c>
      <c r="F8" s="228"/>
      <c r="G8" s="224" t="s">
        <v>67</v>
      </c>
      <c r="H8" s="225"/>
      <c r="I8" s="226" t="s">
        <v>68</v>
      </c>
      <c r="J8" s="228"/>
      <c r="K8" s="533" t="s">
        <v>58</v>
      </c>
      <c r="L8" s="534"/>
      <c r="M8" s="228" t="s">
        <v>53</v>
      </c>
      <c r="N8" s="58"/>
      <c r="O8" s="58"/>
      <c r="P8" s="58"/>
      <c r="Q8" s="58"/>
      <c r="R8" s="58"/>
      <c r="S8" s="58"/>
      <c r="T8" s="59"/>
      <c r="U8" s="59"/>
      <c r="V8" s="59"/>
      <c r="W8" s="59"/>
      <c r="X8" s="59"/>
      <c r="Y8" s="59"/>
      <c r="Z8" s="60" t="s">
        <v>18</v>
      </c>
    </row>
    <row r="9" spans="1:26" s="2" customFormat="1" ht="12.95" customHeight="1">
      <c r="A9" s="229"/>
      <c r="B9" s="230"/>
      <c r="C9" s="423" t="s">
        <v>69</v>
      </c>
      <c r="D9" s="424" t="s">
        <v>44</v>
      </c>
      <c r="E9" s="423" t="s">
        <v>69</v>
      </c>
      <c r="F9" s="424" t="s">
        <v>44</v>
      </c>
      <c r="G9" s="423" t="s">
        <v>69</v>
      </c>
      <c r="H9" s="424" t="s">
        <v>44</v>
      </c>
      <c r="I9" s="423" t="s">
        <v>69</v>
      </c>
      <c r="J9" s="235" t="s">
        <v>44</v>
      </c>
      <c r="K9" s="425" t="s">
        <v>43</v>
      </c>
      <c r="L9" s="426" t="s">
        <v>44</v>
      </c>
      <c r="M9" s="235" t="s">
        <v>54</v>
      </c>
      <c r="N9" s="67" t="s">
        <v>0</v>
      </c>
      <c r="O9" s="68" t="s">
        <v>1</v>
      </c>
      <c r="P9" s="69" t="s">
        <v>0</v>
      </c>
      <c r="Q9" s="68" t="s">
        <v>1</v>
      </c>
      <c r="R9" s="69" t="s">
        <v>0</v>
      </c>
      <c r="S9" s="68" t="s">
        <v>1</v>
      </c>
      <c r="T9" s="69" t="s">
        <v>0</v>
      </c>
      <c r="U9" s="68" t="s">
        <v>1</v>
      </c>
      <c r="V9" s="536" t="s">
        <v>16</v>
      </c>
      <c r="W9" s="537"/>
      <c r="X9" s="537"/>
      <c r="Y9" s="537"/>
      <c r="Z9" s="70" t="s">
        <v>17</v>
      </c>
    </row>
    <row r="10" spans="1:26" ht="12.95" customHeight="1">
      <c r="A10" s="236" t="s">
        <v>6</v>
      </c>
      <c r="B10" s="293"/>
      <c r="C10" s="268"/>
      <c r="D10" s="268"/>
      <c r="E10" s="269"/>
      <c r="F10" s="270"/>
      <c r="G10" s="268"/>
      <c r="H10" s="268"/>
      <c r="I10" s="269"/>
      <c r="J10" s="270"/>
      <c r="K10" s="549">
        <f t="shared" ref="K10:K16" si="0">Z10/24</f>
        <v>0</v>
      </c>
      <c r="L10" s="550"/>
      <c r="M10" s="237"/>
      <c r="N10" s="72">
        <f>IF(C10&lt;&gt;"",C10,0)</f>
        <v>0</v>
      </c>
      <c r="O10" s="73">
        <f t="shared" ref="O10:U16" si="1">IF(D10&lt;&gt;"",D10,0)</f>
        <v>0</v>
      </c>
      <c r="P10" s="74">
        <f t="shared" si="1"/>
        <v>0</v>
      </c>
      <c r="Q10" s="73">
        <f t="shared" si="1"/>
        <v>0</v>
      </c>
      <c r="R10" s="74">
        <f t="shared" si="1"/>
        <v>0</v>
      </c>
      <c r="S10" s="73">
        <f t="shared" si="1"/>
        <v>0</v>
      </c>
      <c r="T10" s="74">
        <f t="shared" si="1"/>
        <v>0</v>
      </c>
      <c r="U10" s="73">
        <f t="shared" si="1"/>
        <v>0</v>
      </c>
      <c r="V10" s="75">
        <f t="shared" ref="V10:V16" si="2">TIMEVALUE(N10&amp;":"&amp;O10)*24</f>
        <v>0</v>
      </c>
      <c r="W10" s="76">
        <f>TIMEVALUE(P10&amp;":"&amp;Q10)*24</f>
        <v>0</v>
      </c>
      <c r="X10" s="75">
        <f>TIMEVALUE(R10&amp;":"&amp;S10)*24</f>
        <v>0</v>
      </c>
      <c r="Y10" s="76">
        <f>TIMEVALUE(T10&amp;":"&amp;U10)*24</f>
        <v>0</v>
      </c>
      <c r="Z10" s="77">
        <f>(W10-V10)+(Y10-X10)</f>
        <v>0</v>
      </c>
    </row>
    <row r="11" spans="1:26" ht="12.95" customHeight="1">
      <c r="A11" s="238" t="s">
        <v>50</v>
      </c>
      <c r="B11" s="293"/>
      <c r="C11" s="268"/>
      <c r="D11" s="268"/>
      <c r="E11" s="269"/>
      <c r="F11" s="270"/>
      <c r="G11" s="268"/>
      <c r="H11" s="268"/>
      <c r="I11" s="269"/>
      <c r="J11" s="270"/>
      <c r="K11" s="453">
        <f t="shared" si="0"/>
        <v>0</v>
      </c>
      <c r="L11" s="454"/>
      <c r="M11" s="239"/>
      <c r="N11" s="72">
        <f t="shared" ref="N11:N16" si="3">IF(C11&lt;&gt;"",C11,0)</f>
        <v>0</v>
      </c>
      <c r="O11" s="73">
        <f t="shared" si="1"/>
        <v>0</v>
      </c>
      <c r="P11" s="74">
        <f t="shared" si="1"/>
        <v>0</v>
      </c>
      <c r="Q11" s="73">
        <f t="shared" si="1"/>
        <v>0</v>
      </c>
      <c r="R11" s="74">
        <f t="shared" si="1"/>
        <v>0</v>
      </c>
      <c r="S11" s="73">
        <f t="shared" si="1"/>
        <v>0</v>
      </c>
      <c r="T11" s="74">
        <f t="shared" si="1"/>
        <v>0</v>
      </c>
      <c r="U11" s="73">
        <f t="shared" si="1"/>
        <v>0</v>
      </c>
      <c r="V11" s="75">
        <f t="shared" si="2"/>
        <v>0</v>
      </c>
      <c r="W11" s="76">
        <f t="shared" ref="W11:W16" si="4">TIMEVALUE(P11&amp;":"&amp;Q11)*24</f>
        <v>0</v>
      </c>
      <c r="X11" s="75">
        <f t="shared" ref="X11:X16" si="5">TIMEVALUE(R11&amp;":"&amp;S11)*24</f>
        <v>0</v>
      </c>
      <c r="Y11" s="76">
        <f t="shared" ref="Y11:Y16" si="6">TIMEVALUE(T11&amp;":"&amp;U11)*24</f>
        <v>0</v>
      </c>
      <c r="Z11" s="77">
        <f t="shared" ref="Z11:Z16" si="7">(W11-V11)+(Y11-X11)</f>
        <v>0</v>
      </c>
    </row>
    <row r="12" spans="1:26" ht="12.95" customHeight="1">
      <c r="A12" s="238" t="s">
        <v>55</v>
      </c>
      <c r="B12" s="293"/>
      <c r="C12" s="268"/>
      <c r="D12" s="268"/>
      <c r="E12" s="269"/>
      <c r="F12" s="268"/>
      <c r="G12" s="269"/>
      <c r="H12" s="316"/>
      <c r="I12" s="269"/>
      <c r="J12" s="270"/>
      <c r="K12" s="453">
        <f t="shared" si="0"/>
        <v>0</v>
      </c>
      <c r="L12" s="454"/>
      <c r="M12" s="239"/>
      <c r="N12" s="72">
        <f t="shared" si="3"/>
        <v>0</v>
      </c>
      <c r="O12" s="73">
        <f t="shared" si="1"/>
        <v>0</v>
      </c>
      <c r="P12" s="74">
        <f t="shared" si="1"/>
        <v>0</v>
      </c>
      <c r="Q12" s="73">
        <f t="shared" si="1"/>
        <v>0</v>
      </c>
      <c r="R12" s="74">
        <f t="shared" si="1"/>
        <v>0</v>
      </c>
      <c r="S12" s="73">
        <f t="shared" si="1"/>
        <v>0</v>
      </c>
      <c r="T12" s="74">
        <f t="shared" si="1"/>
        <v>0</v>
      </c>
      <c r="U12" s="73">
        <f t="shared" si="1"/>
        <v>0</v>
      </c>
      <c r="V12" s="75">
        <f t="shared" si="2"/>
        <v>0</v>
      </c>
      <c r="W12" s="76">
        <f t="shared" si="4"/>
        <v>0</v>
      </c>
      <c r="X12" s="75">
        <f t="shared" si="5"/>
        <v>0</v>
      </c>
      <c r="Y12" s="76">
        <f t="shared" si="6"/>
        <v>0</v>
      </c>
      <c r="Z12" s="77">
        <f t="shared" si="7"/>
        <v>0</v>
      </c>
    </row>
    <row r="13" spans="1:26" ht="12.95" customHeight="1">
      <c r="A13" s="238" t="s">
        <v>51</v>
      </c>
      <c r="B13" s="293"/>
      <c r="C13" s="268"/>
      <c r="D13" s="268"/>
      <c r="E13" s="269"/>
      <c r="F13" s="268"/>
      <c r="G13" s="269"/>
      <c r="H13" s="316"/>
      <c r="I13" s="269"/>
      <c r="J13" s="270"/>
      <c r="K13" s="453">
        <f t="shared" si="0"/>
        <v>0</v>
      </c>
      <c r="L13" s="454"/>
      <c r="M13" s="239"/>
      <c r="N13" s="72">
        <f t="shared" si="3"/>
        <v>0</v>
      </c>
      <c r="O13" s="73">
        <f t="shared" si="1"/>
        <v>0</v>
      </c>
      <c r="P13" s="74">
        <f t="shared" si="1"/>
        <v>0</v>
      </c>
      <c r="Q13" s="73">
        <f t="shared" si="1"/>
        <v>0</v>
      </c>
      <c r="R13" s="74">
        <f t="shared" si="1"/>
        <v>0</v>
      </c>
      <c r="S13" s="73">
        <f t="shared" si="1"/>
        <v>0</v>
      </c>
      <c r="T13" s="74">
        <f t="shared" si="1"/>
        <v>0</v>
      </c>
      <c r="U13" s="73">
        <f t="shared" si="1"/>
        <v>0</v>
      </c>
      <c r="V13" s="75">
        <f t="shared" si="2"/>
        <v>0</v>
      </c>
      <c r="W13" s="76">
        <f t="shared" si="4"/>
        <v>0</v>
      </c>
      <c r="X13" s="75">
        <f t="shared" si="5"/>
        <v>0</v>
      </c>
      <c r="Y13" s="76">
        <f t="shared" si="6"/>
        <v>0</v>
      </c>
      <c r="Z13" s="77">
        <f t="shared" si="7"/>
        <v>0</v>
      </c>
    </row>
    <row r="14" spans="1:26" ht="12.95" customHeight="1">
      <c r="A14" s="240" t="s">
        <v>10</v>
      </c>
      <c r="B14" s="293">
        <v>45870</v>
      </c>
      <c r="C14" s="241"/>
      <c r="D14" s="241"/>
      <c r="E14" s="242"/>
      <c r="F14" s="241"/>
      <c r="G14" s="242"/>
      <c r="H14" s="243"/>
      <c r="I14" s="242"/>
      <c r="J14" s="244"/>
      <c r="K14" s="453">
        <f t="shared" si="0"/>
        <v>0</v>
      </c>
      <c r="L14" s="454"/>
      <c r="M14" s="271"/>
      <c r="N14" s="72">
        <f t="shared" si="3"/>
        <v>0</v>
      </c>
      <c r="O14" s="73">
        <f t="shared" si="1"/>
        <v>0</v>
      </c>
      <c r="P14" s="74">
        <f t="shared" si="1"/>
        <v>0</v>
      </c>
      <c r="Q14" s="73">
        <f t="shared" si="1"/>
        <v>0</v>
      </c>
      <c r="R14" s="74">
        <f t="shared" si="1"/>
        <v>0</v>
      </c>
      <c r="S14" s="73">
        <f t="shared" si="1"/>
        <v>0</v>
      </c>
      <c r="T14" s="74">
        <f t="shared" si="1"/>
        <v>0</v>
      </c>
      <c r="U14" s="73">
        <f t="shared" si="1"/>
        <v>0</v>
      </c>
      <c r="V14" s="75">
        <f t="shared" si="2"/>
        <v>0</v>
      </c>
      <c r="W14" s="76">
        <f t="shared" si="4"/>
        <v>0</v>
      </c>
      <c r="X14" s="75">
        <f t="shared" si="5"/>
        <v>0</v>
      </c>
      <c r="Y14" s="76">
        <f t="shared" si="6"/>
        <v>0</v>
      </c>
      <c r="Z14" s="77">
        <f t="shared" si="7"/>
        <v>0</v>
      </c>
    </row>
    <row r="15" spans="1:26" s="5" customFormat="1" ht="12.95" customHeight="1">
      <c r="A15" s="246" t="s">
        <v>13</v>
      </c>
      <c r="B15" s="310">
        <v>45871</v>
      </c>
      <c r="C15" s="248"/>
      <c r="D15" s="249"/>
      <c r="E15" s="250"/>
      <c r="F15" s="249"/>
      <c r="G15" s="250"/>
      <c r="H15" s="249"/>
      <c r="I15" s="250"/>
      <c r="J15" s="251"/>
      <c r="K15" s="520">
        <f t="shared" si="0"/>
        <v>0</v>
      </c>
      <c r="L15" s="521"/>
      <c r="M15" s="252"/>
      <c r="N15" s="72">
        <f t="shared" si="3"/>
        <v>0</v>
      </c>
      <c r="O15" s="73">
        <f t="shared" si="1"/>
        <v>0</v>
      </c>
      <c r="P15" s="74">
        <f t="shared" si="1"/>
        <v>0</v>
      </c>
      <c r="Q15" s="73">
        <f t="shared" si="1"/>
        <v>0</v>
      </c>
      <c r="R15" s="74">
        <f t="shared" si="1"/>
        <v>0</v>
      </c>
      <c r="S15" s="73">
        <f t="shared" si="1"/>
        <v>0</v>
      </c>
      <c r="T15" s="74">
        <f t="shared" si="1"/>
        <v>0</v>
      </c>
      <c r="U15" s="73">
        <f t="shared" si="1"/>
        <v>0</v>
      </c>
      <c r="V15" s="75">
        <f t="shared" si="2"/>
        <v>0</v>
      </c>
      <c r="W15" s="76">
        <f t="shared" si="4"/>
        <v>0</v>
      </c>
      <c r="X15" s="75">
        <f t="shared" si="5"/>
        <v>0</v>
      </c>
      <c r="Y15" s="76">
        <f t="shared" si="6"/>
        <v>0</v>
      </c>
      <c r="Z15" s="77">
        <f t="shared" si="7"/>
        <v>0</v>
      </c>
    </row>
    <row r="16" spans="1:26" s="5" customFormat="1" ht="12.95" customHeight="1">
      <c r="A16" s="253" t="s">
        <v>56</v>
      </c>
      <c r="B16" s="310">
        <v>45872</v>
      </c>
      <c r="C16" s="255"/>
      <c r="D16" s="256"/>
      <c r="E16" s="257"/>
      <c r="F16" s="256"/>
      <c r="G16" s="257"/>
      <c r="H16" s="256"/>
      <c r="I16" s="257"/>
      <c r="J16" s="258"/>
      <c r="K16" s="522">
        <f t="shared" si="0"/>
        <v>0</v>
      </c>
      <c r="L16" s="523"/>
      <c r="M16" s="259"/>
      <c r="N16" s="82">
        <f t="shared" si="3"/>
        <v>0</v>
      </c>
      <c r="O16" s="83">
        <f t="shared" si="1"/>
        <v>0</v>
      </c>
      <c r="P16" s="84">
        <f t="shared" si="1"/>
        <v>0</v>
      </c>
      <c r="Q16" s="83">
        <f t="shared" si="1"/>
        <v>0</v>
      </c>
      <c r="R16" s="84">
        <f t="shared" si="1"/>
        <v>0</v>
      </c>
      <c r="S16" s="73">
        <f t="shared" si="1"/>
        <v>0</v>
      </c>
      <c r="T16" s="74">
        <f t="shared" si="1"/>
        <v>0</v>
      </c>
      <c r="U16" s="83">
        <f t="shared" si="1"/>
        <v>0</v>
      </c>
      <c r="V16" s="85">
        <f t="shared" si="2"/>
        <v>0</v>
      </c>
      <c r="W16" s="86">
        <f t="shared" si="4"/>
        <v>0</v>
      </c>
      <c r="X16" s="85">
        <f t="shared" si="5"/>
        <v>0</v>
      </c>
      <c r="Y16" s="86">
        <f t="shared" si="6"/>
        <v>0</v>
      </c>
      <c r="Z16" s="87">
        <f t="shared" si="7"/>
        <v>0</v>
      </c>
    </row>
    <row r="17" spans="1:26" ht="12.95" customHeight="1" thickBot="1">
      <c r="A17" s="260"/>
      <c r="B17" s="261"/>
      <c r="C17" s="262"/>
      <c r="D17" s="262"/>
      <c r="E17" s="262"/>
      <c r="F17" s="262"/>
      <c r="G17" s="263"/>
      <c r="H17" s="264"/>
      <c r="I17" s="265" t="s">
        <v>57</v>
      </c>
      <c r="J17" s="266"/>
      <c r="K17" s="510" t="str">
        <f>IF(X17&gt;19,"&gt; 19 h",IF(X17&lt;0,TEXT(ABS(X17/24),"-[h]:mm"),TEXT(ABS(X17/24),"[h]:mm")))</f>
        <v>0:00</v>
      </c>
      <c r="L17" s="511"/>
      <c r="M17" s="267"/>
      <c r="N17" s="88" t="s">
        <v>19</v>
      </c>
      <c r="O17" s="89"/>
      <c r="P17" s="89"/>
      <c r="Q17" s="89"/>
      <c r="R17" s="90"/>
      <c r="S17" s="91"/>
      <c r="T17" s="91"/>
      <c r="U17" s="92"/>
      <c r="V17" s="93"/>
      <c r="W17" s="94" t="s">
        <v>11</v>
      </c>
      <c r="X17" s="474">
        <f>Z10+Z11+Z12+Z13+Z14+Z15+Z16</f>
        <v>0</v>
      </c>
      <c r="Y17" s="475"/>
      <c r="Z17" s="91"/>
    </row>
    <row r="18" spans="1:26" ht="12.95" customHeight="1">
      <c r="A18" s="238" t="s">
        <v>6</v>
      </c>
      <c r="B18" s="293">
        <v>45873</v>
      </c>
      <c r="C18" s="268"/>
      <c r="D18" s="268"/>
      <c r="E18" s="269"/>
      <c r="F18" s="270"/>
      <c r="G18" s="268"/>
      <c r="H18" s="268"/>
      <c r="I18" s="269"/>
      <c r="J18" s="270"/>
      <c r="K18" s="518">
        <f>Z18/24</f>
        <v>0</v>
      </c>
      <c r="L18" s="519"/>
      <c r="M18" s="384"/>
      <c r="N18" s="95">
        <f>IF(C18&lt;&gt;"",C18,0)</f>
        <v>0</v>
      </c>
      <c r="O18" s="96">
        <f t="shared" ref="O18:U24" si="8">IF(D18&lt;&gt;"",D18,0)</f>
        <v>0</v>
      </c>
      <c r="P18" s="97">
        <f t="shared" si="8"/>
        <v>0</v>
      </c>
      <c r="Q18" s="96">
        <f t="shared" si="8"/>
        <v>0</v>
      </c>
      <c r="R18" s="97">
        <f t="shared" si="8"/>
        <v>0</v>
      </c>
      <c r="S18" s="96">
        <f t="shared" si="8"/>
        <v>0</v>
      </c>
      <c r="T18" s="97">
        <f t="shared" si="8"/>
        <v>0</v>
      </c>
      <c r="U18" s="96">
        <f t="shared" si="8"/>
        <v>0</v>
      </c>
      <c r="V18" s="98">
        <f>TIMEVALUE(N18&amp;":"&amp;O18)*24</f>
        <v>0</v>
      </c>
      <c r="W18" s="99">
        <f>TIMEVALUE(P18&amp;":"&amp;Q18)*24</f>
        <v>0</v>
      </c>
      <c r="X18" s="98">
        <f>TIMEVALUE(R18&amp;":"&amp;S18)*24</f>
        <v>0</v>
      </c>
      <c r="Y18" s="99">
        <f>TIMEVALUE(T18&amp;":"&amp;U18)*24</f>
        <v>0</v>
      </c>
      <c r="Z18" s="100">
        <f>(W18-V18)+(Y18-X18)</f>
        <v>0</v>
      </c>
    </row>
    <row r="19" spans="1:26" ht="12.95" customHeight="1">
      <c r="A19" s="238" t="s">
        <v>50</v>
      </c>
      <c r="B19" s="293">
        <v>45874</v>
      </c>
      <c r="C19" s="268"/>
      <c r="D19" s="268"/>
      <c r="E19" s="269"/>
      <c r="F19" s="270"/>
      <c r="G19" s="268"/>
      <c r="H19" s="268"/>
      <c r="I19" s="269"/>
      <c r="J19" s="270"/>
      <c r="K19" s="453">
        <f t="shared" ref="K19:K24" si="9">Z19/24</f>
        <v>0</v>
      </c>
      <c r="L19" s="454"/>
      <c r="M19" s="384"/>
      <c r="N19" s="72">
        <f t="shared" ref="N19:N24" si="10">IF(C19&lt;&gt;"",C19,0)</f>
        <v>0</v>
      </c>
      <c r="O19" s="73">
        <f t="shared" si="8"/>
        <v>0</v>
      </c>
      <c r="P19" s="74">
        <f t="shared" si="8"/>
        <v>0</v>
      </c>
      <c r="Q19" s="73">
        <f t="shared" si="8"/>
        <v>0</v>
      </c>
      <c r="R19" s="74">
        <f t="shared" si="8"/>
        <v>0</v>
      </c>
      <c r="S19" s="73">
        <f t="shared" si="8"/>
        <v>0</v>
      </c>
      <c r="T19" s="74">
        <f t="shared" si="8"/>
        <v>0</v>
      </c>
      <c r="U19" s="73">
        <f t="shared" si="8"/>
        <v>0</v>
      </c>
      <c r="V19" s="75">
        <f t="shared" ref="V19:V24" si="11">TIMEVALUE(N19&amp;":"&amp;O19)*24</f>
        <v>0</v>
      </c>
      <c r="W19" s="76">
        <f t="shared" ref="W19:W24" si="12">TIMEVALUE(P19&amp;":"&amp;Q19)*24</f>
        <v>0</v>
      </c>
      <c r="X19" s="75">
        <f t="shared" ref="X19:X24" si="13">TIMEVALUE(R19&amp;":"&amp;S19)*24</f>
        <v>0</v>
      </c>
      <c r="Y19" s="76">
        <f t="shared" ref="Y19:Y24" si="14">TIMEVALUE(T19&amp;":"&amp;U19)*24</f>
        <v>0</v>
      </c>
      <c r="Z19" s="77">
        <f t="shared" ref="Z19:Z24" si="15">(W19-V19)+(Y19-X19)</f>
        <v>0</v>
      </c>
    </row>
    <row r="20" spans="1:26" ht="12.95" customHeight="1">
      <c r="A20" s="238" t="s">
        <v>55</v>
      </c>
      <c r="B20" s="293">
        <v>45875</v>
      </c>
      <c r="C20" s="268"/>
      <c r="D20" s="268"/>
      <c r="E20" s="269"/>
      <c r="F20" s="270"/>
      <c r="G20" s="268"/>
      <c r="H20" s="268"/>
      <c r="I20" s="269"/>
      <c r="J20" s="270"/>
      <c r="K20" s="453">
        <f t="shared" si="9"/>
        <v>0</v>
      </c>
      <c r="L20" s="454"/>
      <c r="M20" s="384"/>
      <c r="N20" s="72">
        <f t="shared" si="10"/>
        <v>0</v>
      </c>
      <c r="O20" s="73">
        <f t="shared" si="8"/>
        <v>0</v>
      </c>
      <c r="P20" s="74">
        <f t="shared" si="8"/>
        <v>0</v>
      </c>
      <c r="Q20" s="73">
        <f t="shared" si="8"/>
        <v>0</v>
      </c>
      <c r="R20" s="74">
        <f t="shared" si="8"/>
        <v>0</v>
      </c>
      <c r="S20" s="73">
        <f t="shared" si="8"/>
        <v>0</v>
      </c>
      <c r="T20" s="74">
        <f t="shared" si="8"/>
        <v>0</v>
      </c>
      <c r="U20" s="73">
        <f t="shared" si="8"/>
        <v>0</v>
      </c>
      <c r="V20" s="75">
        <f t="shared" si="11"/>
        <v>0</v>
      </c>
      <c r="W20" s="76">
        <f t="shared" si="12"/>
        <v>0</v>
      </c>
      <c r="X20" s="75">
        <f t="shared" si="13"/>
        <v>0</v>
      </c>
      <c r="Y20" s="76">
        <f t="shared" si="14"/>
        <v>0</v>
      </c>
      <c r="Z20" s="77">
        <f t="shared" si="15"/>
        <v>0</v>
      </c>
    </row>
    <row r="21" spans="1:26" ht="12.95" customHeight="1">
      <c r="A21" s="238" t="s">
        <v>51</v>
      </c>
      <c r="B21" s="293">
        <v>45876</v>
      </c>
      <c r="C21" s="268"/>
      <c r="D21" s="268"/>
      <c r="E21" s="269"/>
      <c r="F21" s="270"/>
      <c r="G21" s="268"/>
      <c r="H21" s="268"/>
      <c r="I21" s="269"/>
      <c r="J21" s="270"/>
      <c r="K21" s="453">
        <f t="shared" si="9"/>
        <v>0</v>
      </c>
      <c r="L21" s="454"/>
      <c r="M21" s="384"/>
      <c r="N21" s="72">
        <f t="shared" si="10"/>
        <v>0</v>
      </c>
      <c r="O21" s="73">
        <f t="shared" si="8"/>
        <v>0</v>
      </c>
      <c r="P21" s="74">
        <f t="shared" si="8"/>
        <v>0</v>
      </c>
      <c r="Q21" s="73">
        <f t="shared" si="8"/>
        <v>0</v>
      </c>
      <c r="R21" s="74">
        <f t="shared" si="8"/>
        <v>0</v>
      </c>
      <c r="S21" s="73">
        <f t="shared" si="8"/>
        <v>0</v>
      </c>
      <c r="T21" s="74">
        <f t="shared" si="8"/>
        <v>0</v>
      </c>
      <c r="U21" s="73">
        <f t="shared" si="8"/>
        <v>0</v>
      </c>
      <c r="V21" s="75">
        <f t="shared" si="11"/>
        <v>0</v>
      </c>
      <c r="W21" s="76">
        <f t="shared" si="12"/>
        <v>0</v>
      </c>
      <c r="X21" s="75">
        <f t="shared" si="13"/>
        <v>0</v>
      </c>
      <c r="Y21" s="76">
        <f t="shared" si="14"/>
        <v>0</v>
      </c>
      <c r="Z21" s="77">
        <f t="shared" si="15"/>
        <v>0</v>
      </c>
    </row>
    <row r="22" spans="1:26" ht="12.95" customHeight="1">
      <c r="A22" s="240" t="s">
        <v>10</v>
      </c>
      <c r="B22" s="293">
        <v>45877</v>
      </c>
      <c r="C22" s="241"/>
      <c r="D22" s="241"/>
      <c r="E22" s="242"/>
      <c r="F22" s="244"/>
      <c r="G22" s="241"/>
      <c r="H22" s="241"/>
      <c r="I22" s="242"/>
      <c r="J22" s="244"/>
      <c r="K22" s="453">
        <f t="shared" si="9"/>
        <v>0</v>
      </c>
      <c r="L22" s="454"/>
      <c r="M22" s="385"/>
      <c r="N22" s="72">
        <f t="shared" si="10"/>
        <v>0</v>
      </c>
      <c r="O22" s="73">
        <f t="shared" si="8"/>
        <v>0</v>
      </c>
      <c r="P22" s="74">
        <f t="shared" si="8"/>
        <v>0</v>
      </c>
      <c r="Q22" s="73">
        <f t="shared" si="8"/>
        <v>0</v>
      </c>
      <c r="R22" s="74">
        <f t="shared" si="8"/>
        <v>0</v>
      </c>
      <c r="S22" s="73">
        <f t="shared" si="8"/>
        <v>0</v>
      </c>
      <c r="T22" s="74">
        <f t="shared" si="8"/>
        <v>0</v>
      </c>
      <c r="U22" s="73">
        <f t="shared" si="8"/>
        <v>0</v>
      </c>
      <c r="V22" s="75">
        <f t="shared" si="11"/>
        <v>0</v>
      </c>
      <c r="W22" s="76">
        <f t="shared" si="12"/>
        <v>0</v>
      </c>
      <c r="X22" s="75">
        <f t="shared" si="13"/>
        <v>0</v>
      </c>
      <c r="Y22" s="76">
        <f t="shared" si="14"/>
        <v>0</v>
      </c>
      <c r="Z22" s="77">
        <f t="shared" si="15"/>
        <v>0</v>
      </c>
    </row>
    <row r="23" spans="1:26" ht="12.95" customHeight="1">
      <c r="A23" s="272" t="s">
        <v>13</v>
      </c>
      <c r="B23" s="310">
        <v>45878</v>
      </c>
      <c r="C23" s="249"/>
      <c r="D23" s="249"/>
      <c r="E23" s="250"/>
      <c r="F23" s="251"/>
      <c r="G23" s="249"/>
      <c r="H23" s="249"/>
      <c r="I23" s="250"/>
      <c r="J23" s="251"/>
      <c r="K23" s="520">
        <f t="shared" si="9"/>
        <v>0</v>
      </c>
      <c r="L23" s="521"/>
      <c r="M23" s="386"/>
      <c r="N23" s="72">
        <f t="shared" si="10"/>
        <v>0</v>
      </c>
      <c r="O23" s="73">
        <f t="shared" si="8"/>
        <v>0</v>
      </c>
      <c r="P23" s="74">
        <f t="shared" si="8"/>
        <v>0</v>
      </c>
      <c r="Q23" s="73">
        <f t="shared" si="8"/>
        <v>0</v>
      </c>
      <c r="R23" s="74">
        <f t="shared" si="8"/>
        <v>0</v>
      </c>
      <c r="S23" s="73">
        <f t="shared" si="8"/>
        <v>0</v>
      </c>
      <c r="T23" s="74">
        <f t="shared" si="8"/>
        <v>0</v>
      </c>
      <c r="U23" s="73">
        <f t="shared" si="8"/>
        <v>0</v>
      </c>
      <c r="V23" s="75">
        <f t="shared" si="11"/>
        <v>0</v>
      </c>
      <c r="W23" s="76">
        <f t="shared" si="12"/>
        <v>0</v>
      </c>
      <c r="X23" s="75">
        <f t="shared" si="13"/>
        <v>0</v>
      </c>
      <c r="Y23" s="76">
        <f t="shared" si="14"/>
        <v>0</v>
      </c>
      <c r="Z23" s="77">
        <f t="shared" si="15"/>
        <v>0</v>
      </c>
    </row>
    <row r="24" spans="1:26" ht="12.95" customHeight="1">
      <c r="A24" s="253" t="s">
        <v>56</v>
      </c>
      <c r="B24" s="310">
        <v>45879</v>
      </c>
      <c r="C24" s="255"/>
      <c r="D24" s="256"/>
      <c r="E24" s="257"/>
      <c r="F24" s="256"/>
      <c r="G24" s="257"/>
      <c r="H24" s="256"/>
      <c r="I24" s="257"/>
      <c r="J24" s="258"/>
      <c r="K24" s="522">
        <f t="shared" si="9"/>
        <v>0</v>
      </c>
      <c r="L24" s="523"/>
      <c r="M24" s="387"/>
      <c r="N24" s="102">
        <f t="shared" si="10"/>
        <v>0</v>
      </c>
      <c r="O24" s="103">
        <f t="shared" si="8"/>
        <v>0</v>
      </c>
      <c r="P24" s="104">
        <f t="shared" si="8"/>
        <v>0</v>
      </c>
      <c r="Q24" s="103">
        <f t="shared" si="8"/>
        <v>0</v>
      </c>
      <c r="R24" s="104">
        <f t="shared" si="8"/>
        <v>0</v>
      </c>
      <c r="S24" s="103">
        <f t="shared" si="8"/>
        <v>0</v>
      </c>
      <c r="T24" s="104">
        <f t="shared" si="8"/>
        <v>0</v>
      </c>
      <c r="U24" s="103">
        <f t="shared" si="8"/>
        <v>0</v>
      </c>
      <c r="V24" s="105">
        <f t="shared" si="11"/>
        <v>0</v>
      </c>
      <c r="W24" s="106">
        <f t="shared" si="12"/>
        <v>0</v>
      </c>
      <c r="X24" s="105">
        <f t="shared" si="13"/>
        <v>0</v>
      </c>
      <c r="Y24" s="106">
        <f t="shared" si="14"/>
        <v>0</v>
      </c>
      <c r="Z24" s="87">
        <f t="shared" si="15"/>
        <v>0</v>
      </c>
    </row>
    <row r="25" spans="1:26" ht="12.95" customHeight="1" thickBot="1">
      <c r="A25" s="260"/>
      <c r="B25" s="261"/>
      <c r="C25" s="262"/>
      <c r="D25" s="262"/>
      <c r="E25" s="262"/>
      <c r="F25" s="262"/>
      <c r="G25" s="263"/>
      <c r="H25" s="264"/>
      <c r="I25" s="265" t="s">
        <v>57</v>
      </c>
      <c r="J25" s="266"/>
      <c r="K25" s="510" t="str">
        <f>IF(X25&gt;19,"&gt; 19 h",IF(X25&lt;0,TEXT(ABS(X25/24),"-[h]:mm"),TEXT(ABS(X25/24),"[h]:mm")))</f>
        <v>0:00</v>
      </c>
      <c r="L25" s="511"/>
      <c r="M25" s="267"/>
      <c r="N25" s="88" t="s">
        <v>19</v>
      </c>
      <c r="O25" s="89"/>
      <c r="P25" s="89"/>
      <c r="Q25" s="89"/>
      <c r="R25" s="90"/>
      <c r="S25" s="91"/>
      <c r="T25" s="91"/>
      <c r="U25" s="92"/>
      <c r="V25" s="93"/>
      <c r="W25" s="94" t="s">
        <v>11</v>
      </c>
      <c r="X25" s="474">
        <f>Z18+Z19+Z20+Z21+Z22+Z23+Z24</f>
        <v>0</v>
      </c>
      <c r="Y25" s="475"/>
      <c r="Z25" s="91"/>
    </row>
    <row r="26" spans="1:26" ht="12.95" customHeight="1">
      <c r="A26" s="238" t="s">
        <v>6</v>
      </c>
      <c r="B26" s="293">
        <v>45880</v>
      </c>
      <c r="C26" s="268"/>
      <c r="D26" s="268"/>
      <c r="E26" s="269"/>
      <c r="F26" s="270"/>
      <c r="G26" s="268"/>
      <c r="H26" s="268"/>
      <c r="I26" s="269"/>
      <c r="J26" s="270"/>
      <c r="K26" s="518">
        <f>Z26/24</f>
        <v>0</v>
      </c>
      <c r="L26" s="519"/>
      <c r="M26" s="384"/>
      <c r="N26" s="95">
        <f>IF(C26&lt;&gt;"",C26,0)</f>
        <v>0</v>
      </c>
      <c r="O26" s="96">
        <f t="shared" ref="O26:U32" si="16">IF(D26&lt;&gt;"",D26,0)</f>
        <v>0</v>
      </c>
      <c r="P26" s="97">
        <f t="shared" si="16"/>
        <v>0</v>
      </c>
      <c r="Q26" s="96">
        <f t="shared" si="16"/>
        <v>0</v>
      </c>
      <c r="R26" s="97">
        <f t="shared" si="16"/>
        <v>0</v>
      </c>
      <c r="S26" s="96">
        <f t="shared" si="16"/>
        <v>0</v>
      </c>
      <c r="T26" s="97">
        <f t="shared" si="16"/>
        <v>0</v>
      </c>
      <c r="U26" s="96">
        <f t="shared" si="16"/>
        <v>0</v>
      </c>
      <c r="V26" s="98">
        <f>TIMEVALUE(N26&amp;":"&amp;O26)*24</f>
        <v>0</v>
      </c>
      <c r="W26" s="99">
        <f>TIMEVALUE(P26&amp;":"&amp;Q26)*24</f>
        <v>0</v>
      </c>
      <c r="X26" s="98">
        <f>TIMEVALUE(R26&amp;":"&amp;S26)*24</f>
        <v>0</v>
      </c>
      <c r="Y26" s="99">
        <f>TIMEVALUE(T26&amp;":"&amp;U26)*24</f>
        <v>0</v>
      </c>
      <c r="Z26" s="100">
        <f>(W26-V26)+(Y26-X26)</f>
        <v>0</v>
      </c>
    </row>
    <row r="27" spans="1:26" ht="12.95" customHeight="1">
      <c r="A27" s="238" t="s">
        <v>50</v>
      </c>
      <c r="B27" s="293">
        <v>45881</v>
      </c>
      <c r="C27" s="268"/>
      <c r="D27" s="268"/>
      <c r="E27" s="269"/>
      <c r="F27" s="270"/>
      <c r="G27" s="268"/>
      <c r="H27" s="268"/>
      <c r="I27" s="269"/>
      <c r="J27" s="270"/>
      <c r="K27" s="453">
        <f t="shared" ref="K27:K32" si="17">Z27/24</f>
        <v>0</v>
      </c>
      <c r="L27" s="454"/>
      <c r="M27" s="384"/>
      <c r="N27" s="72">
        <f t="shared" ref="N27:N32" si="18">IF(C27&lt;&gt;"",C27,0)</f>
        <v>0</v>
      </c>
      <c r="O27" s="73">
        <f t="shared" si="16"/>
        <v>0</v>
      </c>
      <c r="P27" s="74">
        <f t="shared" si="16"/>
        <v>0</v>
      </c>
      <c r="Q27" s="73">
        <f t="shared" si="16"/>
        <v>0</v>
      </c>
      <c r="R27" s="74">
        <f t="shared" si="16"/>
        <v>0</v>
      </c>
      <c r="S27" s="73">
        <f t="shared" si="16"/>
        <v>0</v>
      </c>
      <c r="T27" s="74">
        <f t="shared" si="16"/>
        <v>0</v>
      </c>
      <c r="U27" s="73">
        <f t="shared" si="16"/>
        <v>0</v>
      </c>
      <c r="V27" s="75">
        <f t="shared" ref="V27:V32" si="19">TIMEVALUE(N27&amp;":"&amp;O27)*24</f>
        <v>0</v>
      </c>
      <c r="W27" s="76">
        <f t="shared" ref="W27:W32" si="20">TIMEVALUE(P27&amp;":"&amp;Q27)*24</f>
        <v>0</v>
      </c>
      <c r="X27" s="75">
        <f t="shared" ref="X27:X32" si="21">TIMEVALUE(R27&amp;":"&amp;S27)*24</f>
        <v>0</v>
      </c>
      <c r="Y27" s="76">
        <f t="shared" ref="Y27:Y32" si="22">TIMEVALUE(T27&amp;":"&amp;U27)*24</f>
        <v>0</v>
      </c>
      <c r="Z27" s="77">
        <f t="shared" ref="Z27:Z32" si="23">(W27-V27)+(Y27-X27)</f>
        <v>0</v>
      </c>
    </row>
    <row r="28" spans="1:26" ht="12.95" customHeight="1">
      <c r="A28" s="238" t="s">
        <v>55</v>
      </c>
      <c r="B28" s="293">
        <v>45882</v>
      </c>
      <c r="C28" s="268"/>
      <c r="D28" s="268"/>
      <c r="E28" s="269"/>
      <c r="F28" s="270"/>
      <c r="G28" s="268"/>
      <c r="H28" s="268"/>
      <c r="I28" s="269"/>
      <c r="J28" s="270"/>
      <c r="K28" s="453">
        <f t="shared" si="17"/>
        <v>0</v>
      </c>
      <c r="L28" s="454"/>
      <c r="M28" s="384"/>
      <c r="N28" s="72">
        <f t="shared" si="18"/>
        <v>0</v>
      </c>
      <c r="O28" s="73">
        <f t="shared" si="16"/>
        <v>0</v>
      </c>
      <c r="P28" s="74">
        <f t="shared" si="16"/>
        <v>0</v>
      </c>
      <c r="Q28" s="73">
        <f t="shared" si="16"/>
        <v>0</v>
      </c>
      <c r="R28" s="74">
        <f t="shared" si="16"/>
        <v>0</v>
      </c>
      <c r="S28" s="73">
        <f t="shared" si="16"/>
        <v>0</v>
      </c>
      <c r="T28" s="74">
        <f t="shared" si="16"/>
        <v>0</v>
      </c>
      <c r="U28" s="73">
        <f t="shared" si="16"/>
        <v>0</v>
      </c>
      <c r="V28" s="75">
        <f t="shared" si="19"/>
        <v>0</v>
      </c>
      <c r="W28" s="76">
        <f t="shared" si="20"/>
        <v>0</v>
      </c>
      <c r="X28" s="75">
        <f t="shared" si="21"/>
        <v>0</v>
      </c>
      <c r="Y28" s="76">
        <f t="shared" si="22"/>
        <v>0</v>
      </c>
      <c r="Z28" s="77">
        <f t="shared" si="23"/>
        <v>0</v>
      </c>
    </row>
    <row r="29" spans="1:26" ht="12.95" customHeight="1">
      <c r="A29" s="238" t="s">
        <v>51</v>
      </c>
      <c r="B29" s="293">
        <v>45883</v>
      </c>
      <c r="C29" s="268"/>
      <c r="D29" s="268"/>
      <c r="E29" s="269"/>
      <c r="F29" s="270"/>
      <c r="G29" s="268"/>
      <c r="H29" s="268"/>
      <c r="I29" s="269"/>
      <c r="J29" s="270"/>
      <c r="K29" s="453">
        <f t="shared" si="17"/>
        <v>0</v>
      </c>
      <c r="L29" s="454"/>
      <c r="M29" s="385"/>
      <c r="N29" s="72">
        <f t="shared" si="18"/>
        <v>0</v>
      </c>
      <c r="O29" s="73">
        <f t="shared" si="16"/>
        <v>0</v>
      </c>
      <c r="P29" s="74">
        <f t="shared" si="16"/>
        <v>0</v>
      </c>
      <c r="Q29" s="73">
        <f t="shared" si="16"/>
        <v>0</v>
      </c>
      <c r="R29" s="74">
        <f t="shared" si="16"/>
        <v>0</v>
      </c>
      <c r="S29" s="73">
        <f t="shared" si="16"/>
        <v>0</v>
      </c>
      <c r="T29" s="74">
        <f t="shared" si="16"/>
        <v>0</v>
      </c>
      <c r="U29" s="73">
        <f t="shared" si="16"/>
        <v>0</v>
      </c>
      <c r="V29" s="75">
        <f t="shared" si="19"/>
        <v>0</v>
      </c>
      <c r="W29" s="76">
        <f t="shared" si="20"/>
        <v>0</v>
      </c>
      <c r="X29" s="75">
        <f t="shared" si="21"/>
        <v>0</v>
      </c>
      <c r="Y29" s="76">
        <f t="shared" si="22"/>
        <v>0</v>
      </c>
      <c r="Z29" s="77">
        <f t="shared" si="23"/>
        <v>0</v>
      </c>
    </row>
    <row r="30" spans="1:26" ht="12.95" customHeight="1">
      <c r="A30" s="303" t="s">
        <v>10</v>
      </c>
      <c r="B30" s="293">
        <v>45884</v>
      </c>
      <c r="C30" s="241"/>
      <c r="D30" s="241"/>
      <c r="E30" s="242"/>
      <c r="F30" s="244"/>
      <c r="G30" s="241"/>
      <c r="H30" s="241"/>
      <c r="I30" s="242"/>
      <c r="J30" s="244"/>
      <c r="K30" s="453">
        <f t="shared" si="17"/>
        <v>0</v>
      </c>
      <c r="L30" s="454"/>
      <c r="M30" s="385"/>
      <c r="N30" s="72">
        <f t="shared" si="18"/>
        <v>0</v>
      </c>
      <c r="O30" s="73">
        <f t="shared" si="16"/>
        <v>0</v>
      </c>
      <c r="P30" s="74">
        <f t="shared" si="16"/>
        <v>0</v>
      </c>
      <c r="Q30" s="73">
        <f t="shared" si="16"/>
        <v>0</v>
      </c>
      <c r="R30" s="74">
        <f t="shared" si="16"/>
        <v>0</v>
      </c>
      <c r="S30" s="73">
        <f t="shared" si="16"/>
        <v>0</v>
      </c>
      <c r="T30" s="74">
        <f t="shared" si="16"/>
        <v>0</v>
      </c>
      <c r="U30" s="73">
        <f t="shared" si="16"/>
        <v>0</v>
      </c>
      <c r="V30" s="75">
        <f t="shared" si="19"/>
        <v>0</v>
      </c>
      <c r="W30" s="76">
        <f t="shared" si="20"/>
        <v>0</v>
      </c>
      <c r="X30" s="75">
        <f t="shared" si="21"/>
        <v>0</v>
      </c>
      <c r="Y30" s="76">
        <f t="shared" si="22"/>
        <v>0</v>
      </c>
      <c r="Z30" s="77">
        <f t="shared" si="23"/>
        <v>0</v>
      </c>
    </row>
    <row r="31" spans="1:26" ht="12.95" customHeight="1">
      <c r="A31" s="304" t="s">
        <v>13</v>
      </c>
      <c r="B31" s="310">
        <v>45885</v>
      </c>
      <c r="C31" s="249"/>
      <c r="D31" s="249"/>
      <c r="E31" s="250"/>
      <c r="F31" s="251"/>
      <c r="G31" s="249"/>
      <c r="H31" s="249"/>
      <c r="I31" s="250"/>
      <c r="J31" s="251"/>
      <c r="K31" s="520">
        <f t="shared" si="17"/>
        <v>0</v>
      </c>
      <c r="L31" s="521"/>
      <c r="M31" s="386"/>
      <c r="N31" s="72">
        <f t="shared" si="18"/>
        <v>0</v>
      </c>
      <c r="O31" s="73">
        <f t="shared" si="16"/>
        <v>0</v>
      </c>
      <c r="P31" s="74">
        <f t="shared" si="16"/>
        <v>0</v>
      </c>
      <c r="Q31" s="73">
        <f t="shared" si="16"/>
        <v>0</v>
      </c>
      <c r="R31" s="74">
        <f t="shared" si="16"/>
        <v>0</v>
      </c>
      <c r="S31" s="73">
        <f t="shared" si="16"/>
        <v>0</v>
      </c>
      <c r="T31" s="74">
        <f t="shared" si="16"/>
        <v>0</v>
      </c>
      <c r="U31" s="73">
        <f t="shared" si="16"/>
        <v>0</v>
      </c>
      <c r="V31" s="75">
        <f t="shared" si="19"/>
        <v>0</v>
      </c>
      <c r="W31" s="76">
        <f t="shared" si="20"/>
        <v>0</v>
      </c>
      <c r="X31" s="75">
        <f t="shared" si="21"/>
        <v>0</v>
      </c>
      <c r="Y31" s="76">
        <f t="shared" si="22"/>
        <v>0</v>
      </c>
      <c r="Z31" s="77">
        <f t="shared" si="23"/>
        <v>0</v>
      </c>
    </row>
    <row r="32" spans="1:26" ht="12.95" customHeight="1">
      <c r="A32" s="305" t="s">
        <v>56</v>
      </c>
      <c r="B32" s="310">
        <v>45886</v>
      </c>
      <c r="C32" s="255"/>
      <c r="D32" s="256"/>
      <c r="E32" s="257"/>
      <c r="F32" s="256"/>
      <c r="G32" s="257"/>
      <c r="H32" s="256"/>
      <c r="I32" s="257"/>
      <c r="J32" s="258"/>
      <c r="K32" s="522">
        <f t="shared" si="17"/>
        <v>0</v>
      </c>
      <c r="L32" s="523"/>
      <c r="M32" s="387"/>
      <c r="N32" s="102">
        <f t="shared" si="18"/>
        <v>0</v>
      </c>
      <c r="O32" s="103">
        <f t="shared" si="16"/>
        <v>0</v>
      </c>
      <c r="P32" s="104">
        <f t="shared" si="16"/>
        <v>0</v>
      </c>
      <c r="Q32" s="103">
        <f t="shared" si="16"/>
        <v>0</v>
      </c>
      <c r="R32" s="104">
        <f t="shared" si="16"/>
        <v>0</v>
      </c>
      <c r="S32" s="103">
        <f t="shared" si="16"/>
        <v>0</v>
      </c>
      <c r="T32" s="104">
        <f t="shared" si="16"/>
        <v>0</v>
      </c>
      <c r="U32" s="103">
        <f t="shared" si="16"/>
        <v>0</v>
      </c>
      <c r="V32" s="105">
        <f t="shared" si="19"/>
        <v>0</v>
      </c>
      <c r="W32" s="106">
        <f t="shared" si="20"/>
        <v>0</v>
      </c>
      <c r="X32" s="105">
        <f t="shared" si="21"/>
        <v>0</v>
      </c>
      <c r="Y32" s="106">
        <f t="shared" si="22"/>
        <v>0</v>
      </c>
      <c r="Z32" s="87">
        <f t="shared" si="23"/>
        <v>0</v>
      </c>
    </row>
    <row r="33" spans="1:26" ht="12.95" customHeight="1" thickBot="1">
      <c r="A33" s="260"/>
      <c r="B33" s="261"/>
      <c r="C33" s="262"/>
      <c r="D33" s="262"/>
      <c r="E33" s="262"/>
      <c r="F33" s="262"/>
      <c r="G33" s="263"/>
      <c r="H33" s="264"/>
      <c r="I33" s="265" t="s">
        <v>57</v>
      </c>
      <c r="J33" s="266"/>
      <c r="K33" s="510" t="str">
        <f>IF(X33&gt;19,"&gt; 19 h",IF(X33&lt;0,TEXT(ABS(X33/24),"-[h]:mm"),TEXT(ABS(X33/24),"[h]:mm")))</f>
        <v>0:00</v>
      </c>
      <c r="L33" s="511"/>
      <c r="M33" s="267"/>
      <c r="N33" s="88" t="s">
        <v>19</v>
      </c>
      <c r="O33" s="89"/>
      <c r="P33" s="89"/>
      <c r="Q33" s="89"/>
      <c r="R33" s="90"/>
      <c r="S33" s="91"/>
      <c r="T33" s="91"/>
      <c r="U33" s="92"/>
      <c r="V33" s="93"/>
      <c r="W33" s="94" t="s">
        <v>11</v>
      </c>
      <c r="X33" s="474">
        <f>Z26+Z27+Z28+Z29+Z30+Z31+Z32</f>
        <v>0</v>
      </c>
      <c r="Y33" s="475"/>
      <c r="Z33" s="91"/>
    </row>
    <row r="34" spans="1:26" ht="12.95" customHeight="1">
      <c r="A34" s="238" t="s">
        <v>6</v>
      </c>
      <c r="B34" s="293">
        <v>45887</v>
      </c>
      <c r="C34" s="273"/>
      <c r="D34" s="268"/>
      <c r="E34" s="269"/>
      <c r="F34" s="270"/>
      <c r="G34" s="268"/>
      <c r="H34" s="268"/>
      <c r="I34" s="269"/>
      <c r="J34" s="270"/>
      <c r="K34" s="518">
        <f>Z34/24</f>
        <v>0</v>
      </c>
      <c r="L34" s="519"/>
      <c r="M34" s="384"/>
      <c r="N34" s="95">
        <f>IF(C34&lt;&gt;"",C34,0)</f>
        <v>0</v>
      </c>
      <c r="O34" s="96">
        <f t="shared" ref="O34:U40" si="24">IF(D34&lt;&gt;"",D34,0)</f>
        <v>0</v>
      </c>
      <c r="P34" s="97">
        <f t="shared" si="24"/>
        <v>0</v>
      </c>
      <c r="Q34" s="96">
        <f t="shared" si="24"/>
        <v>0</v>
      </c>
      <c r="R34" s="97">
        <f t="shared" si="24"/>
        <v>0</v>
      </c>
      <c r="S34" s="96">
        <f t="shared" si="24"/>
        <v>0</v>
      </c>
      <c r="T34" s="97">
        <f t="shared" si="24"/>
        <v>0</v>
      </c>
      <c r="U34" s="96">
        <f t="shared" si="24"/>
        <v>0</v>
      </c>
      <c r="V34" s="98">
        <f>TIMEVALUE(N34&amp;":"&amp;O34)*24</f>
        <v>0</v>
      </c>
      <c r="W34" s="99">
        <f>TIMEVALUE(P34&amp;":"&amp;Q34)*24</f>
        <v>0</v>
      </c>
      <c r="X34" s="98">
        <f>TIMEVALUE(R34&amp;":"&amp;S34)*24</f>
        <v>0</v>
      </c>
      <c r="Y34" s="99">
        <f>TIMEVALUE(T34&amp;":"&amp;U34)*24</f>
        <v>0</v>
      </c>
      <c r="Z34" s="100">
        <f>(W34-V34)+(Y34-X34)</f>
        <v>0</v>
      </c>
    </row>
    <row r="35" spans="1:26" ht="12.95" customHeight="1">
      <c r="A35" s="238" t="s">
        <v>50</v>
      </c>
      <c r="B35" s="293">
        <v>45888</v>
      </c>
      <c r="C35" s="274"/>
      <c r="D35" s="241"/>
      <c r="E35" s="242"/>
      <c r="F35" s="244"/>
      <c r="G35" s="241"/>
      <c r="H35" s="241"/>
      <c r="I35" s="242"/>
      <c r="J35" s="270"/>
      <c r="K35" s="453">
        <f t="shared" ref="K35:K40" si="25">Z35/24</f>
        <v>0</v>
      </c>
      <c r="L35" s="454"/>
      <c r="M35" s="384"/>
      <c r="N35" s="72">
        <f t="shared" ref="N35:N40" si="26">IF(C35&lt;&gt;"",C35,0)</f>
        <v>0</v>
      </c>
      <c r="O35" s="73">
        <f t="shared" si="24"/>
        <v>0</v>
      </c>
      <c r="P35" s="74">
        <f t="shared" si="24"/>
        <v>0</v>
      </c>
      <c r="Q35" s="73">
        <f t="shared" si="24"/>
        <v>0</v>
      </c>
      <c r="R35" s="74">
        <f t="shared" si="24"/>
        <v>0</v>
      </c>
      <c r="S35" s="73">
        <f t="shared" si="24"/>
        <v>0</v>
      </c>
      <c r="T35" s="74">
        <f t="shared" si="24"/>
        <v>0</v>
      </c>
      <c r="U35" s="73">
        <f t="shared" si="24"/>
        <v>0</v>
      </c>
      <c r="V35" s="75">
        <f t="shared" ref="V35:V40" si="27">TIMEVALUE(N35&amp;":"&amp;O35)*24</f>
        <v>0</v>
      </c>
      <c r="W35" s="76">
        <f t="shared" ref="W35:W40" si="28">TIMEVALUE(P35&amp;":"&amp;Q35)*24</f>
        <v>0</v>
      </c>
      <c r="X35" s="75">
        <f t="shared" ref="X35:X40" si="29">TIMEVALUE(R35&amp;":"&amp;S35)*24</f>
        <v>0</v>
      </c>
      <c r="Y35" s="76">
        <f t="shared" ref="Y35:Y40" si="30">TIMEVALUE(T35&amp;":"&amp;U35)*24</f>
        <v>0</v>
      </c>
      <c r="Z35" s="77">
        <f t="shared" ref="Z35:Z40" si="31">(W35-V35)+(Y35-X35)</f>
        <v>0</v>
      </c>
    </row>
    <row r="36" spans="1:26" ht="12.95" customHeight="1">
      <c r="A36" s="238" t="s">
        <v>55</v>
      </c>
      <c r="B36" s="293">
        <v>45889</v>
      </c>
      <c r="C36" s="274"/>
      <c r="D36" s="241"/>
      <c r="E36" s="242"/>
      <c r="F36" s="244"/>
      <c r="G36" s="241"/>
      <c r="H36" s="241"/>
      <c r="I36" s="242"/>
      <c r="J36" s="270"/>
      <c r="K36" s="453">
        <f t="shared" si="25"/>
        <v>0</v>
      </c>
      <c r="L36" s="454"/>
      <c r="M36" s="384"/>
      <c r="N36" s="72">
        <f t="shared" si="26"/>
        <v>0</v>
      </c>
      <c r="O36" s="73">
        <f t="shared" si="24"/>
        <v>0</v>
      </c>
      <c r="P36" s="74">
        <f t="shared" si="24"/>
        <v>0</v>
      </c>
      <c r="Q36" s="73">
        <f t="shared" si="24"/>
        <v>0</v>
      </c>
      <c r="R36" s="74">
        <f t="shared" si="24"/>
        <v>0</v>
      </c>
      <c r="S36" s="73">
        <f t="shared" si="24"/>
        <v>0</v>
      </c>
      <c r="T36" s="74">
        <f t="shared" si="24"/>
        <v>0</v>
      </c>
      <c r="U36" s="73">
        <f t="shared" si="24"/>
        <v>0</v>
      </c>
      <c r="V36" s="75">
        <f t="shared" si="27"/>
        <v>0</v>
      </c>
      <c r="W36" s="76">
        <f t="shared" si="28"/>
        <v>0</v>
      </c>
      <c r="X36" s="75">
        <f t="shared" si="29"/>
        <v>0</v>
      </c>
      <c r="Y36" s="76">
        <f t="shared" si="30"/>
        <v>0</v>
      </c>
      <c r="Z36" s="77">
        <f t="shared" si="31"/>
        <v>0</v>
      </c>
    </row>
    <row r="37" spans="1:26" ht="12.95" customHeight="1">
      <c r="A37" s="238" t="s">
        <v>51</v>
      </c>
      <c r="B37" s="293">
        <v>45890</v>
      </c>
      <c r="C37" s="274"/>
      <c r="D37" s="241"/>
      <c r="E37" s="242"/>
      <c r="F37" s="244"/>
      <c r="G37" s="241"/>
      <c r="H37" s="241"/>
      <c r="I37" s="242"/>
      <c r="J37" s="270"/>
      <c r="K37" s="453">
        <f t="shared" si="25"/>
        <v>0</v>
      </c>
      <c r="L37" s="454"/>
      <c r="M37" s="384"/>
      <c r="N37" s="72">
        <f t="shared" si="26"/>
        <v>0</v>
      </c>
      <c r="O37" s="73">
        <f t="shared" si="24"/>
        <v>0</v>
      </c>
      <c r="P37" s="74">
        <f t="shared" si="24"/>
        <v>0</v>
      </c>
      <c r="Q37" s="73">
        <f t="shared" si="24"/>
        <v>0</v>
      </c>
      <c r="R37" s="74">
        <f t="shared" si="24"/>
        <v>0</v>
      </c>
      <c r="S37" s="73">
        <f t="shared" si="24"/>
        <v>0</v>
      </c>
      <c r="T37" s="74">
        <f t="shared" si="24"/>
        <v>0</v>
      </c>
      <c r="U37" s="73">
        <f t="shared" si="24"/>
        <v>0</v>
      </c>
      <c r="V37" s="75">
        <f t="shared" si="27"/>
        <v>0</v>
      </c>
      <c r="W37" s="76">
        <f t="shared" si="28"/>
        <v>0</v>
      </c>
      <c r="X37" s="75">
        <f t="shared" si="29"/>
        <v>0</v>
      </c>
      <c r="Y37" s="76">
        <f t="shared" si="30"/>
        <v>0</v>
      </c>
      <c r="Z37" s="77">
        <f t="shared" si="31"/>
        <v>0</v>
      </c>
    </row>
    <row r="38" spans="1:26" ht="12.95" customHeight="1">
      <c r="A38" s="240" t="s">
        <v>10</v>
      </c>
      <c r="B38" s="293">
        <v>45891</v>
      </c>
      <c r="C38" s="241"/>
      <c r="D38" s="241"/>
      <c r="E38" s="242"/>
      <c r="F38" s="244"/>
      <c r="G38" s="241"/>
      <c r="H38" s="241"/>
      <c r="I38" s="242"/>
      <c r="J38" s="244"/>
      <c r="K38" s="453">
        <f t="shared" si="25"/>
        <v>0</v>
      </c>
      <c r="L38" s="454"/>
      <c r="M38" s="385"/>
      <c r="N38" s="72">
        <f t="shared" si="26"/>
        <v>0</v>
      </c>
      <c r="O38" s="73">
        <f t="shared" si="24"/>
        <v>0</v>
      </c>
      <c r="P38" s="74">
        <f t="shared" si="24"/>
        <v>0</v>
      </c>
      <c r="Q38" s="73">
        <f t="shared" si="24"/>
        <v>0</v>
      </c>
      <c r="R38" s="74">
        <f t="shared" si="24"/>
        <v>0</v>
      </c>
      <c r="S38" s="73">
        <f t="shared" si="24"/>
        <v>0</v>
      </c>
      <c r="T38" s="74">
        <f t="shared" si="24"/>
        <v>0</v>
      </c>
      <c r="U38" s="73">
        <f t="shared" si="24"/>
        <v>0</v>
      </c>
      <c r="V38" s="75">
        <f t="shared" si="27"/>
        <v>0</v>
      </c>
      <c r="W38" s="76">
        <f t="shared" si="28"/>
        <v>0</v>
      </c>
      <c r="X38" s="75">
        <f t="shared" si="29"/>
        <v>0</v>
      </c>
      <c r="Y38" s="76">
        <f t="shared" si="30"/>
        <v>0</v>
      </c>
      <c r="Z38" s="77">
        <f t="shared" si="31"/>
        <v>0</v>
      </c>
    </row>
    <row r="39" spans="1:26" ht="12.95" customHeight="1">
      <c r="A39" s="246" t="s">
        <v>13</v>
      </c>
      <c r="B39" s="310">
        <v>45892</v>
      </c>
      <c r="C39" s="248"/>
      <c r="D39" s="249"/>
      <c r="E39" s="250"/>
      <c r="F39" s="249"/>
      <c r="G39" s="250"/>
      <c r="H39" s="249"/>
      <c r="I39" s="250"/>
      <c r="J39" s="251"/>
      <c r="K39" s="520">
        <f t="shared" si="25"/>
        <v>0</v>
      </c>
      <c r="L39" s="521"/>
      <c r="M39" s="388"/>
      <c r="N39" s="72">
        <f t="shared" si="26"/>
        <v>0</v>
      </c>
      <c r="O39" s="73">
        <f t="shared" si="24"/>
        <v>0</v>
      </c>
      <c r="P39" s="74">
        <f t="shared" si="24"/>
        <v>0</v>
      </c>
      <c r="Q39" s="73">
        <f t="shared" si="24"/>
        <v>0</v>
      </c>
      <c r="R39" s="74">
        <f t="shared" si="24"/>
        <v>0</v>
      </c>
      <c r="S39" s="73">
        <f t="shared" si="24"/>
        <v>0</v>
      </c>
      <c r="T39" s="74">
        <f t="shared" si="24"/>
        <v>0</v>
      </c>
      <c r="U39" s="73">
        <f t="shared" si="24"/>
        <v>0</v>
      </c>
      <c r="V39" s="75">
        <f t="shared" si="27"/>
        <v>0</v>
      </c>
      <c r="W39" s="76">
        <f t="shared" si="28"/>
        <v>0</v>
      </c>
      <c r="X39" s="75">
        <f t="shared" si="29"/>
        <v>0</v>
      </c>
      <c r="Y39" s="76">
        <f t="shared" si="30"/>
        <v>0</v>
      </c>
      <c r="Z39" s="77">
        <f t="shared" si="31"/>
        <v>0</v>
      </c>
    </row>
    <row r="40" spans="1:26" ht="12.95" customHeight="1">
      <c r="A40" s="253" t="s">
        <v>56</v>
      </c>
      <c r="B40" s="310">
        <v>45893</v>
      </c>
      <c r="C40" s="255"/>
      <c r="D40" s="256"/>
      <c r="E40" s="257"/>
      <c r="F40" s="256"/>
      <c r="G40" s="257"/>
      <c r="H40" s="256"/>
      <c r="I40" s="257"/>
      <c r="J40" s="258"/>
      <c r="K40" s="522">
        <f t="shared" si="25"/>
        <v>0</v>
      </c>
      <c r="L40" s="523"/>
      <c r="M40" s="387"/>
      <c r="N40" s="102">
        <f t="shared" si="26"/>
        <v>0</v>
      </c>
      <c r="O40" s="103">
        <f t="shared" si="24"/>
        <v>0</v>
      </c>
      <c r="P40" s="104">
        <f t="shared" si="24"/>
        <v>0</v>
      </c>
      <c r="Q40" s="103">
        <f t="shared" si="24"/>
        <v>0</v>
      </c>
      <c r="R40" s="104">
        <f t="shared" si="24"/>
        <v>0</v>
      </c>
      <c r="S40" s="103">
        <f t="shared" si="24"/>
        <v>0</v>
      </c>
      <c r="T40" s="104">
        <f t="shared" si="24"/>
        <v>0</v>
      </c>
      <c r="U40" s="103">
        <f t="shared" si="24"/>
        <v>0</v>
      </c>
      <c r="V40" s="105">
        <f t="shared" si="27"/>
        <v>0</v>
      </c>
      <c r="W40" s="106">
        <f t="shared" si="28"/>
        <v>0</v>
      </c>
      <c r="X40" s="105">
        <f t="shared" si="29"/>
        <v>0</v>
      </c>
      <c r="Y40" s="106">
        <f t="shared" si="30"/>
        <v>0</v>
      </c>
      <c r="Z40" s="87">
        <f t="shared" si="31"/>
        <v>0</v>
      </c>
    </row>
    <row r="41" spans="1:26" ht="12.95" customHeight="1" thickBot="1">
      <c r="A41" s="260"/>
      <c r="B41" s="261"/>
      <c r="C41" s="262"/>
      <c r="D41" s="262"/>
      <c r="E41" s="262"/>
      <c r="F41" s="262"/>
      <c r="G41" s="263"/>
      <c r="H41" s="264"/>
      <c r="I41" s="265" t="s">
        <v>57</v>
      </c>
      <c r="J41" s="266"/>
      <c r="K41" s="514" t="str">
        <f>IF(X41&gt;19,"&gt; 19 h",IF(X41&lt;0,TEXT(ABS(X41/24),"-[h]:mm"),TEXT(ABS(X41/24),"[h]:mm")))</f>
        <v>0:00</v>
      </c>
      <c r="L41" s="515"/>
      <c r="M41" s="267"/>
      <c r="N41" s="88" t="s">
        <v>19</v>
      </c>
      <c r="O41" s="89"/>
      <c r="P41" s="89"/>
      <c r="Q41" s="89"/>
      <c r="R41" s="90"/>
      <c r="S41" s="91"/>
      <c r="T41" s="91"/>
      <c r="U41" s="92"/>
      <c r="V41" s="93"/>
      <c r="W41" s="94" t="s">
        <v>11</v>
      </c>
      <c r="X41" s="474">
        <f>Z34+Z35+Z36+Z37+Z38+Z39+Z40</f>
        <v>0</v>
      </c>
      <c r="Y41" s="475"/>
      <c r="Z41" s="91"/>
    </row>
    <row r="42" spans="1:26" ht="12.95" customHeight="1">
      <c r="A42" s="238" t="s">
        <v>6</v>
      </c>
      <c r="B42" s="293">
        <v>45894</v>
      </c>
      <c r="C42" s="268"/>
      <c r="D42" s="268"/>
      <c r="E42" s="269"/>
      <c r="F42" s="270"/>
      <c r="G42" s="268"/>
      <c r="H42" s="268"/>
      <c r="I42" s="269"/>
      <c r="J42" s="270"/>
      <c r="K42" s="518">
        <f>Z42/24</f>
        <v>0</v>
      </c>
      <c r="L42" s="519"/>
      <c r="M42" s="384"/>
      <c r="N42" s="95">
        <f>IF(C42&lt;&gt;"",C42,0)</f>
        <v>0</v>
      </c>
      <c r="O42" s="96">
        <f t="shared" ref="O42:U48" si="32">IF(D42&lt;&gt;"",D42,0)</f>
        <v>0</v>
      </c>
      <c r="P42" s="97">
        <f t="shared" si="32"/>
        <v>0</v>
      </c>
      <c r="Q42" s="96">
        <f t="shared" si="32"/>
        <v>0</v>
      </c>
      <c r="R42" s="97">
        <f t="shared" si="32"/>
        <v>0</v>
      </c>
      <c r="S42" s="96">
        <f t="shared" si="32"/>
        <v>0</v>
      </c>
      <c r="T42" s="97">
        <f t="shared" si="32"/>
        <v>0</v>
      </c>
      <c r="U42" s="96">
        <f t="shared" si="32"/>
        <v>0</v>
      </c>
      <c r="V42" s="98">
        <f>TIMEVALUE(N42&amp;":"&amp;O42)*24</f>
        <v>0</v>
      </c>
      <c r="W42" s="99">
        <f>TIMEVALUE(P42&amp;":"&amp;Q42)*24</f>
        <v>0</v>
      </c>
      <c r="X42" s="98">
        <f>TIMEVALUE(R42&amp;":"&amp;S42)*24</f>
        <v>0</v>
      </c>
      <c r="Y42" s="99">
        <f>TIMEVALUE(T42&amp;":"&amp;U42)*24</f>
        <v>0</v>
      </c>
      <c r="Z42" s="100">
        <f>(W42-V42)+(Y42-X42)</f>
        <v>0</v>
      </c>
    </row>
    <row r="43" spans="1:26" ht="12.95" customHeight="1">
      <c r="A43" s="238" t="s">
        <v>50</v>
      </c>
      <c r="B43" s="293">
        <v>45895</v>
      </c>
      <c r="C43" s="268"/>
      <c r="D43" s="268"/>
      <c r="E43" s="269"/>
      <c r="F43" s="270"/>
      <c r="G43" s="268"/>
      <c r="H43" s="268"/>
      <c r="I43" s="269"/>
      <c r="J43" s="270"/>
      <c r="K43" s="453">
        <f t="shared" ref="K43:K48" si="33">Z43/24</f>
        <v>0</v>
      </c>
      <c r="L43" s="454"/>
      <c r="M43" s="384"/>
      <c r="N43" s="72">
        <f t="shared" ref="N43:N48" si="34">IF(C43&lt;&gt;"",C43,0)</f>
        <v>0</v>
      </c>
      <c r="O43" s="73">
        <f t="shared" si="32"/>
        <v>0</v>
      </c>
      <c r="P43" s="74">
        <f t="shared" si="32"/>
        <v>0</v>
      </c>
      <c r="Q43" s="73">
        <f t="shared" si="32"/>
        <v>0</v>
      </c>
      <c r="R43" s="74">
        <f t="shared" si="32"/>
        <v>0</v>
      </c>
      <c r="S43" s="73">
        <f t="shared" si="32"/>
        <v>0</v>
      </c>
      <c r="T43" s="74">
        <f t="shared" si="32"/>
        <v>0</v>
      </c>
      <c r="U43" s="73">
        <f t="shared" si="32"/>
        <v>0</v>
      </c>
      <c r="V43" s="75">
        <f t="shared" ref="V43:V48" si="35">TIMEVALUE(N43&amp;":"&amp;O43)*24</f>
        <v>0</v>
      </c>
      <c r="W43" s="76">
        <f t="shared" ref="W43:W48" si="36">TIMEVALUE(P43&amp;":"&amp;Q43)*24</f>
        <v>0</v>
      </c>
      <c r="X43" s="75">
        <f t="shared" ref="X43:X48" si="37">TIMEVALUE(R43&amp;":"&amp;S43)*24</f>
        <v>0</v>
      </c>
      <c r="Y43" s="76">
        <f t="shared" ref="Y43:Y48" si="38">TIMEVALUE(T43&amp;":"&amp;U43)*24</f>
        <v>0</v>
      </c>
      <c r="Z43" s="77">
        <f t="shared" ref="Z43:Z48" si="39">(W43-V43)+(Y43-X43)</f>
        <v>0</v>
      </c>
    </row>
    <row r="44" spans="1:26" ht="12.95" customHeight="1">
      <c r="A44" s="238" t="s">
        <v>55</v>
      </c>
      <c r="B44" s="293">
        <v>45896</v>
      </c>
      <c r="C44" s="268"/>
      <c r="D44" s="268"/>
      <c r="E44" s="269"/>
      <c r="F44" s="270"/>
      <c r="G44" s="268"/>
      <c r="H44" s="268"/>
      <c r="I44" s="269"/>
      <c r="J44" s="270"/>
      <c r="K44" s="453">
        <f t="shared" si="33"/>
        <v>0</v>
      </c>
      <c r="L44" s="454"/>
      <c r="M44" s="384"/>
      <c r="N44" s="72">
        <f t="shared" si="34"/>
        <v>0</v>
      </c>
      <c r="O44" s="73">
        <f t="shared" si="32"/>
        <v>0</v>
      </c>
      <c r="P44" s="74">
        <f t="shared" si="32"/>
        <v>0</v>
      </c>
      <c r="Q44" s="73">
        <f t="shared" si="32"/>
        <v>0</v>
      </c>
      <c r="R44" s="74">
        <f t="shared" si="32"/>
        <v>0</v>
      </c>
      <c r="S44" s="73">
        <f t="shared" si="32"/>
        <v>0</v>
      </c>
      <c r="T44" s="74">
        <f t="shared" si="32"/>
        <v>0</v>
      </c>
      <c r="U44" s="73">
        <f t="shared" si="32"/>
        <v>0</v>
      </c>
      <c r="V44" s="75">
        <f t="shared" si="35"/>
        <v>0</v>
      </c>
      <c r="W44" s="76">
        <f t="shared" si="36"/>
        <v>0</v>
      </c>
      <c r="X44" s="75">
        <f t="shared" si="37"/>
        <v>0</v>
      </c>
      <c r="Y44" s="76">
        <f t="shared" si="38"/>
        <v>0</v>
      </c>
      <c r="Z44" s="77">
        <f t="shared" si="39"/>
        <v>0</v>
      </c>
    </row>
    <row r="45" spans="1:26" ht="12.95" customHeight="1">
      <c r="A45" s="238" t="s">
        <v>51</v>
      </c>
      <c r="B45" s="293">
        <v>45897</v>
      </c>
      <c r="C45" s="268"/>
      <c r="D45" s="268"/>
      <c r="E45" s="269"/>
      <c r="F45" s="270"/>
      <c r="G45" s="268"/>
      <c r="H45" s="268"/>
      <c r="I45" s="269"/>
      <c r="J45" s="270"/>
      <c r="K45" s="453">
        <f t="shared" si="33"/>
        <v>0</v>
      </c>
      <c r="L45" s="454"/>
      <c r="M45" s="384"/>
      <c r="N45" s="72">
        <f t="shared" si="34"/>
        <v>0</v>
      </c>
      <c r="O45" s="73">
        <f t="shared" si="32"/>
        <v>0</v>
      </c>
      <c r="P45" s="74">
        <f t="shared" si="32"/>
        <v>0</v>
      </c>
      <c r="Q45" s="73">
        <f t="shared" si="32"/>
        <v>0</v>
      </c>
      <c r="R45" s="74">
        <f t="shared" si="32"/>
        <v>0</v>
      </c>
      <c r="S45" s="73">
        <f t="shared" si="32"/>
        <v>0</v>
      </c>
      <c r="T45" s="74">
        <f t="shared" si="32"/>
        <v>0</v>
      </c>
      <c r="U45" s="73">
        <f t="shared" si="32"/>
        <v>0</v>
      </c>
      <c r="V45" s="75">
        <f t="shared" si="35"/>
        <v>0</v>
      </c>
      <c r="W45" s="76">
        <f t="shared" si="36"/>
        <v>0</v>
      </c>
      <c r="X45" s="75">
        <f t="shared" si="37"/>
        <v>0</v>
      </c>
      <c r="Y45" s="76">
        <f t="shared" si="38"/>
        <v>0</v>
      </c>
      <c r="Z45" s="77">
        <f t="shared" si="39"/>
        <v>0</v>
      </c>
    </row>
    <row r="46" spans="1:26" ht="12.95" customHeight="1">
      <c r="A46" s="240" t="s">
        <v>10</v>
      </c>
      <c r="B46" s="293">
        <v>45898</v>
      </c>
      <c r="C46" s="268"/>
      <c r="D46" s="268"/>
      <c r="E46" s="269"/>
      <c r="F46" s="270"/>
      <c r="G46" s="268"/>
      <c r="H46" s="268"/>
      <c r="I46" s="269"/>
      <c r="J46" s="270"/>
      <c r="K46" s="453">
        <f t="shared" si="33"/>
        <v>0</v>
      </c>
      <c r="L46" s="454"/>
      <c r="M46" s="385"/>
      <c r="N46" s="72">
        <f t="shared" si="34"/>
        <v>0</v>
      </c>
      <c r="O46" s="73">
        <f t="shared" si="32"/>
        <v>0</v>
      </c>
      <c r="P46" s="74">
        <f t="shared" si="32"/>
        <v>0</v>
      </c>
      <c r="Q46" s="73">
        <f t="shared" si="32"/>
        <v>0</v>
      </c>
      <c r="R46" s="74">
        <f t="shared" si="32"/>
        <v>0</v>
      </c>
      <c r="S46" s="73">
        <f t="shared" si="32"/>
        <v>0</v>
      </c>
      <c r="T46" s="74">
        <f t="shared" si="32"/>
        <v>0</v>
      </c>
      <c r="U46" s="73">
        <f t="shared" si="32"/>
        <v>0</v>
      </c>
      <c r="V46" s="75">
        <f t="shared" si="35"/>
        <v>0</v>
      </c>
      <c r="W46" s="76">
        <f t="shared" si="36"/>
        <v>0</v>
      </c>
      <c r="X46" s="75">
        <f t="shared" si="37"/>
        <v>0</v>
      </c>
      <c r="Y46" s="76">
        <f t="shared" si="38"/>
        <v>0</v>
      </c>
      <c r="Z46" s="77">
        <f t="shared" si="39"/>
        <v>0</v>
      </c>
    </row>
    <row r="47" spans="1:26" ht="12.95" customHeight="1">
      <c r="A47" s="246" t="s">
        <v>13</v>
      </c>
      <c r="B47" s="310">
        <v>45899</v>
      </c>
      <c r="C47" s="248"/>
      <c r="D47" s="249"/>
      <c r="E47" s="250"/>
      <c r="F47" s="249"/>
      <c r="G47" s="250"/>
      <c r="H47" s="249"/>
      <c r="I47" s="250"/>
      <c r="J47" s="251"/>
      <c r="K47" s="520">
        <f t="shared" si="33"/>
        <v>0</v>
      </c>
      <c r="L47" s="521"/>
      <c r="M47" s="388"/>
      <c r="N47" s="72">
        <f t="shared" si="34"/>
        <v>0</v>
      </c>
      <c r="O47" s="73">
        <f t="shared" si="32"/>
        <v>0</v>
      </c>
      <c r="P47" s="74">
        <f t="shared" si="32"/>
        <v>0</v>
      </c>
      <c r="Q47" s="73">
        <f t="shared" si="32"/>
        <v>0</v>
      </c>
      <c r="R47" s="74">
        <f t="shared" si="32"/>
        <v>0</v>
      </c>
      <c r="S47" s="73">
        <f t="shared" si="32"/>
        <v>0</v>
      </c>
      <c r="T47" s="74">
        <f t="shared" si="32"/>
        <v>0</v>
      </c>
      <c r="U47" s="73">
        <f t="shared" si="32"/>
        <v>0</v>
      </c>
      <c r="V47" s="75">
        <f t="shared" si="35"/>
        <v>0</v>
      </c>
      <c r="W47" s="76">
        <f t="shared" si="36"/>
        <v>0</v>
      </c>
      <c r="X47" s="75">
        <f t="shared" si="37"/>
        <v>0</v>
      </c>
      <c r="Y47" s="76">
        <f t="shared" si="38"/>
        <v>0</v>
      </c>
      <c r="Z47" s="77">
        <f t="shared" si="39"/>
        <v>0</v>
      </c>
    </row>
    <row r="48" spans="1:26" ht="12.95" customHeight="1">
      <c r="A48" s="275" t="s">
        <v>56</v>
      </c>
      <c r="B48" s="310">
        <v>45900</v>
      </c>
      <c r="C48" s="306"/>
      <c r="D48" s="307"/>
      <c r="E48" s="308"/>
      <c r="F48" s="307"/>
      <c r="G48" s="308"/>
      <c r="H48" s="307"/>
      <c r="I48" s="308"/>
      <c r="J48" s="309"/>
      <c r="K48" s="539">
        <f t="shared" si="33"/>
        <v>0</v>
      </c>
      <c r="L48" s="540"/>
      <c r="M48" s="387"/>
      <c r="N48" s="102">
        <f t="shared" si="34"/>
        <v>0</v>
      </c>
      <c r="O48" s="103">
        <f t="shared" si="32"/>
        <v>0</v>
      </c>
      <c r="P48" s="104">
        <f t="shared" si="32"/>
        <v>0</v>
      </c>
      <c r="Q48" s="103">
        <f t="shared" si="32"/>
        <v>0</v>
      </c>
      <c r="R48" s="104">
        <f t="shared" si="32"/>
        <v>0</v>
      </c>
      <c r="S48" s="103">
        <f t="shared" si="32"/>
        <v>0</v>
      </c>
      <c r="T48" s="104">
        <f t="shared" si="32"/>
        <v>0</v>
      </c>
      <c r="U48" s="103">
        <f t="shared" si="32"/>
        <v>0</v>
      </c>
      <c r="V48" s="105">
        <f t="shared" si="35"/>
        <v>0</v>
      </c>
      <c r="W48" s="106">
        <f t="shared" si="36"/>
        <v>0</v>
      </c>
      <c r="X48" s="105">
        <f t="shared" si="37"/>
        <v>0</v>
      </c>
      <c r="Y48" s="106">
        <f t="shared" si="38"/>
        <v>0</v>
      </c>
      <c r="Z48" s="87">
        <f t="shared" si="39"/>
        <v>0</v>
      </c>
    </row>
    <row r="49" spans="1:26" ht="12.95" customHeight="1" thickBot="1">
      <c r="A49" s="260"/>
      <c r="B49" s="261"/>
      <c r="C49" s="262"/>
      <c r="D49" s="262"/>
      <c r="E49" s="262"/>
      <c r="F49" s="262"/>
      <c r="G49" s="263"/>
      <c r="H49" s="264"/>
      <c r="I49" s="265" t="s">
        <v>57</v>
      </c>
      <c r="J49" s="266"/>
      <c r="K49" s="510" t="str">
        <f>IF(X49&gt;19,"&gt; 19 h",IF(X49&lt;0,TEXT(ABS(X49/24),"-[h]:mm"),TEXT(ABS(X49/24),"[h]:mm")))</f>
        <v>0:00</v>
      </c>
      <c r="L49" s="511"/>
      <c r="M49" s="267"/>
      <c r="N49" s="88" t="s">
        <v>19</v>
      </c>
      <c r="O49" s="89"/>
      <c r="P49" s="89"/>
      <c r="Q49" s="89"/>
      <c r="R49" s="90"/>
      <c r="S49" s="91"/>
      <c r="T49" s="91"/>
      <c r="U49" s="92"/>
      <c r="V49" s="93"/>
      <c r="W49" s="94" t="s">
        <v>11</v>
      </c>
      <c r="X49" s="474">
        <f>Z42+Z43+Z44+Z45+Z46+Z47+Z48</f>
        <v>0</v>
      </c>
      <c r="Y49" s="475"/>
      <c r="Z49" s="91"/>
    </row>
    <row r="50" spans="1:26" ht="14.25" customHeight="1">
      <c r="A50" s="276"/>
      <c r="B50" s="277"/>
      <c r="C50" s="278"/>
      <c r="D50" s="278"/>
      <c r="E50" s="278"/>
      <c r="F50" s="278"/>
      <c r="G50" s="279"/>
      <c r="H50" s="280" t="s">
        <v>58</v>
      </c>
      <c r="I50" s="279"/>
      <c r="J50" s="280"/>
      <c r="K50" s="512" t="str">
        <f>IF(X50&lt;&gt;V2,"&lt;&gt; AV-Std.",IF(X50&lt;0,TEXT(ABS(X50/24),"-[h]:mm"),TEXT(ABS(X50/24),"[h]:mm")))</f>
        <v>0:00</v>
      </c>
      <c r="L50" s="513"/>
      <c r="M50" s="281"/>
      <c r="N50" s="108"/>
      <c r="O50" s="108"/>
      <c r="P50" s="91"/>
      <c r="Q50" s="109">
        <f>N50+O50</f>
        <v>0</v>
      </c>
      <c r="R50" s="91"/>
      <c r="S50" s="91"/>
      <c r="T50" s="91"/>
      <c r="U50" s="110"/>
      <c r="V50" s="110"/>
      <c r="W50" s="111" t="s">
        <v>12</v>
      </c>
      <c r="X50" s="506">
        <f>X17+X25+X33+X41+X49</f>
        <v>0</v>
      </c>
      <c r="Y50" s="507"/>
      <c r="Z50" s="91"/>
    </row>
    <row r="51" spans="1:26" ht="8.1" customHeight="1">
      <c r="A51" s="282"/>
      <c r="B51" s="283"/>
      <c r="C51" s="284"/>
      <c r="D51" s="284"/>
      <c r="E51" s="284"/>
      <c r="F51" s="284"/>
      <c r="G51" s="285"/>
      <c r="H51" s="286"/>
      <c r="I51" s="285"/>
      <c r="J51" s="286"/>
      <c r="K51" s="287"/>
      <c r="L51" s="287"/>
      <c r="M51" s="211"/>
      <c r="N51" s="108"/>
      <c r="O51" s="108"/>
      <c r="P51" s="91"/>
      <c r="Q51" s="127"/>
      <c r="R51" s="91"/>
      <c r="S51" s="91"/>
      <c r="T51" s="91"/>
      <c r="U51" s="128"/>
      <c r="V51" s="128"/>
      <c r="W51" s="129"/>
      <c r="X51" s="130"/>
      <c r="Y51" s="130"/>
      <c r="Z51" s="91"/>
    </row>
    <row r="52" spans="1:26" ht="12" customHeight="1">
      <c r="A52" s="288" t="s">
        <v>59</v>
      </c>
      <c r="B52" s="283"/>
      <c r="C52" s="284"/>
      <c r="D52" s="284"/>
      <c r="E52" s="284"/>
      <c r="F52" s="284"/>
      <c r="G52" s="285"/>
      <c r="H52" s="286"/>
      <c r="I52" s="285"/>
      <c r="J52" s="286"/>
      <c r="K52" s="287"/>
      <c r="L52" s="287"/>
      <c r="M52" s="211"/>
      <c r="N52" s="108"/>
      <c r="O52" s="108"/>
      <c r="P52" s="91"/>
      <c r="Q52" s="127"/>
      <c r="R52" s="91"/>
      <c r="S52" s="91"/>
      <c r="T52" s="91"/>
      <c r="U52" s="128"/>
      <c r="V52" s="128"/>
      <c r="W52" s="129"/>
      <c r="X52" s="130"/>
      <c r="Y52" s="130"/>
      <c r="Z52" s="91"/>
    </row>
    <row r="53" spans="1:26" ht="12" customHeight="1">
      <c r="A53" s="282"/>
      <c r="B53" s="420"/>
      <c r="C53" s="284"/>
      <c r="D53" s="284"/>
      <c r="E53" s="284"/>
      <c r="F53" s="284"/>
      <c r="G53" s="285"/>
      <c r="H53" s="286"/>
      <c r="I53" s="285"/>
      <c r="J53" s="286"/>
      <c r="K53" s="287"/>
      <c r="L53" s="287"/>
      <c r="M53" s="211"/>
      <c r="N53" s="108"/>
      <c r="O53" s="108"/>
      <c r="P53" s="91"/>
      <c r="Q53" s="127"/>
      <c r="R53" s="91"/>
      <c r="S53" s="91"/>
      <c r="T53" s="91"/>
      <c r="U53" s="128"/>
      <c r="V53" s="128"/>
      <c r="W53" s="129"/>
      <c r="X53" s="130"/>
      <c r="Y53" s="130"/>
      <c r="Z53" s="91"/>
    </row>
    <row r="54" spans="1:26" ht="12" customHeight="1">
      <c r="A54" s="289"/>
      <c r="B54" s="289"/>
      <c r="C54" s="289"/>
      <c r="D54" s="289"/>
      <c r="E54" s="289"/>
      <c r="F54" s="289"/>
      <c r="G54" s="289"/>
      <c r="H54" s="289"/>
      <c r="I54" s="289"/>
      <c r="J54" s="289"/>
      <c r="K54" s="290"/>
      <c r="L54" s="289"/>
      <c r="M54" s="289"/>
      <c r="N54" s="113"/>
      <c r="O54" s="113"/>
      <c r="P54" s="113"/>
      <c r="Q54" s="113"/>
      <c r="R54" s="113"/>
      <c r="S54" s="113"/>
      <c r="T54" s="113"/>
      <c r="U54" s="113"/>
      <c r="V54" s="113"/>
      <c r="W54" s="113"/>
      <c r="X54" s="113"/>
      <c r="Y54" s="113"/>
      <c r="Z54" s="49"/>
    </row>
    <row r="55" spans="1:26" ht="7.5" customHeight="1">
      <c r="A55" s="291"/>
      <c r="B55" s="291"/>
      <c r="C55" s="292"/>
      <c r="D55" s="289"/>
      <c r="E55" s="289"/>
      <c r="F55" s="289"/>
      <c r="G55" s="291"/>
      <c r="H55" s="291"/>
      <c r="I55" s="291"/>
      <c r="J55" s="291"/>
      <c r="K55" s="290"/>
      <c r="L55" s="289"/>
      <c r="M55" s="291"/>
      <c r="N55" s="113"/>
      <c r="O55" s="113"/>
      <c r="P55" s="113"/>
      <c r="Q55" s="113"/>
      <c r="R55" s="113"/>
      <c r="S55" s="113"/>
      <c r="T55" s="113"/>
      <c r="U55" s="113"/>
      <c r="V55" s="113"/>
      <c r="W55" s="113"/>
      <c r="X55" s="113"/>
      <c r="Y55" s="113"/>
      <c r="Z55" s="49"/>
    </row>
    <row r="56" spans="1:26" ht="12" customHeight="1">
      <c r="A56" s="290" t="s">
        <v>60</v>
      </c>
      <c r="B56" s="289"/>
      <c r="C56" s="289"/>
      <c r="D56" s="529" t="s">
        <v>49</v>
      </c>
      <c r="E56" s="529"/>
      <c r="F56" s="289"/>
      <c r="G56" s="290" t="s">
        <v>62</v>
      </c>
      <c r="H56" s="290"/>
      <c r="I56" s="289"/>
      <c r="J56" s="289"/>
      <c r="K56" s="290"/>
      <c r="L56" s="289"/>
      <c r="M56" s="290" t="s">
        <v>64</v>
      </c>
      <c r="N56" s="113"/>
      <c r="O56" s="113"/>
      <c r="P56" s="113"/>
      <c r="Q56" s="113"/>
      <c r="R56" s="120"/>
      <c r="S56" s="120"/>
      <c r="T56" s="113"/>
      <c r="U56" s="113"/>
      <c r="V56" s="113"/>
      <c r="W56" s="113"/>
      <c r="X56" s="113"/>
      <c r="Y56" s="113"/>
      <c r="Z56" s="49"/>
    </row>
    <row r="57" spans="1:26" ht="12" customHeight="1">
      <c r="A57" s="290" t="s">
        <v>61</v>
      </c>
      <c r="B57" s="289"/>
      <c r="C57" s="289"/>
      <c r="D57" s="289"/>
      <c r="E57" s="289"/>
      <c r="F57" s="289"/>
      <c r="G57" s="290" t="s">
        <v>63</v>
      </c>
      <c r="H57" s="289"/>
      <c r="I57" s="289"/>
      <c r="J57" s="289"/>
      <c r="K57" s="290"/>
      <c r="L57" s="289"/>
      <c r="M57" s="290"/>
      <c r="N57" s="113"/>
      <c r="O57" s="113"/>
      <c r="P57" s="113"/>
      <c r="Q57" s="113"/>
      <c r="R57" s="113"/>
      <c r="S57" s="113"/>
      <c r="T57" s="113"/>
      <c r="U57" s="113"/>
      <c r="V57" s="113"/>
      <c r="W57" s="113"/>
      <c r="X57" s="113"/>
      <c r="Y57" s="113"/>
      <c r="Z57" s="49"/>
    </row>
    <row r="58" spans="1:26" ht="9.75" customHeight="1">
      <c r="A58" s="115"/>
      <c r="B58" s="116"/>
      <c r="C58" s="112"/>
      <c r="D58" s="112"/>
      <c r="E58" s="112"/>
      <c r="F58" s="112"/>
      <c r="G58" s="112"/>
      <c r="H58" s="112"/>
      <c r="I58" s="112"/>
      <c r="J58" s="112"/>
      <c r="K58" s="113"/>
      <c r="L58" s="112"/>
      <c r="M58" s="112"/>
      <c r="N58" s="113"/>
      <c r="O58" s="113"/>
      <c r="P58" s="113"/>
      <c r="Q58" s="113"/>
      <c r="R58" s="113"/>
      <c r="S58" s="113"/>
      <c r="T58" s="113"/>
      <c r="U58" s="113"/>
      <c r="V58" s="113"/>
      <c r="W58" s="113"/>
      <c r="X58" s="113"/>
      <c r="Y58" s="113"/>
      <c r="Z58" s="49"/>
    </row>
    <row r="59" spans="1:26" ht="9.75" customHeight="1">
      <c r="A59" s="117"/>
      <c r="B59" s="118"/>
      <c r="C59" s="112"/>
      <c r="D59" s="112"/>
      <c r="E59" s="112"/>
      <c r="F59" s="112"/>
      <c r="G59" s="112"/>
      <c r="H59" s="112"/>
      <c r="I59" s="112"/>
      <c r="J59" s="112"/>
      <c r="K59" s="113"/>
      <c r="L59" s="112"/>
      <c r="M59" s="112"/>
      <c r="N59" s="113"/>
      <c r="O59" s="113"/>
      <c r="P59" s="113"/>
      <c r="Q59" s="113"/>
      <c r="R59" s="113"/>
      <c r="S59" s="113"/>
      <c r="T59" s="113"/>
      <c r="U59" s="113"/>
      <c r="V59" s="113"/>
      <c r="W59" s="113"/>
      <c r="X59" s="113"/>
      <c r="Y59" s="113"/>
      <c r="Z59" s="49"/>
    </row>
  </sheetData>
  <sheetProtection algorithmName="SHA-512" hashValue="gcFkhXQ15YX3Ttjd/StsbdB4VShBAaJBIesBolMbVvvqMecpAq6EqmUCzaFrx4wmR4asRNcn85H5HlCFxvFqFA==" saltValue="dwQTpBoPySoGsDE3qJHKkQ==" spinCount="100000" sheet="1" objects="1" scenarios="1"/>
  <mergeCells count="60">
    <mergeCell ref="V9:Y9"/>
    <mergeCell ref="K10:L10"/>
    <mergeCell ref="C2:F2"/>
    <mergeCell ref="G2:H2"/>
    <mergeCell ref="I2:J2"/>
    <mergeCell ref="V2:W2"/>
    <mergeCell ref="C3:F3"/>
    <mergeCell ref="C4:D4"/>
    <mergeCell ref="F4:G4"/>
    <mergeCell ref="C5:G5"/>
    <mergeCell ref="K16:L16"/>
    <mergeCell ref="G7:J7"/>
    <mergeCell ref="K8:L8"/>
    <mergeCell ref="K11:L11"/>
    <mergeCell ref="K12:L12"/>
    <mergeCell ref="K13:L13"/>
    <mergeCell ref="K14:L14"/>
    <mergeCell ref="K15:L15"/>
    <mergeCell ref="K31:L31"/>
    <mergeCell ref="X25:Y25"/>
    <mergeCell ref="K26:L26"/>
    <mergeCell ref="K17:L17"/>
    <mergeCell ref="X17:Y17"/>
    <mergeCell ref="K18:L18"/>
    <mergeCell ref="K19:L19"/>
    <mergeCell ref="K20:L20"/>
    <mergeCell ref="K21:L21"/>
    <mergeCell ref="K25:L25"/>
    <mergeCell ref="K27:L27"/>
    <mergeCell ref="K28:L28"/>
    <mergeCell ref="K29:L29"/>
    <mergeCell ref="K30:L30"/>
    <mergeCell ref="D56:E56"/>
    <mergeCell ref="K48:L48"/>
    <mergeCell ref="K38:L38"/>
    <mergeCell ref="K39:L39"/>
    <mergeCell ref="K40:L40"/>
    <mergeCell ref="K41:L41"/>
    <mergeCell ref="K43:L43"/>
    <mergeCell ref="K44:L44"/>
    <mergeCell ref="K45:L45"/>
    <mergeCell ref="K46:L46"/>
    <mergeCell ref="K47:L47"/>
    <mergeCell ref="K42:L42"/>
    <mergeCell ref="A1:M1"/>
    <mergeCell ref="K49:L49"/>
    <mergeCell ref="X49:Y49"/>
    <mergeCell ref="K50:L50"/>
    <mergeCell ref="X50:Y50"/>
    <mergeCell ref="X41:Y41"/>
    <mergeCell ref="K33:L33"/>
    <mergeCell ref="X33:Y33"/>
    <mergeCell ref="K34:L34"/>
    <mergeCell ref="K35:L35"/>
    <mergeCell ref="K36:L36"/>
    <mergeCell ref="K37:L37"/>
    <mergeCell ref="K32:L32"/>
    <mergeCell ref="K22:L22"/>
    <mergeCell ref="K23:L23"/>
    <mergeCell ref="K24:L24"/>
  </mergeCells>
  <conditionalFormatting sqref="K25:L25 K33:L33 K17:L17 K41:L41 K49:L51">
    <cfRule type="expression" dxfId="169" priority="265" stopIfTrue="1">
      <formula>X17&lt;0</formula>
    </cfRule>
  </conditionalFormatting>
  <conditionalFormatting sqref="R56:S56">
    <cfRule type="expression" dxfId="168" priority="264" stopIfTrue="1">
      <formula>AE56&lt;0</formula>
    </cfRule>
  </conditionalFormatting>
  <conditionalFormatting sqref="K52:L53">
    <cfRule type="expression" dxfId="167" priority="46" stopIfTrue="1">
      <formula>X52&lt;0</formula>
    </cfRule>
  </conditionalFormatting>
  <conditionalFormatting sqref="K12:L16">
    <cfRule type="expression" dxfId="166" priority="34">
      <formula>AND(Z12&gt;6,X12-W12&lt;0.5)</formula>
    </cfRule>
    <cfRule type="cellIs" dxfId="165" priority="36" operator="greaterThan">
      <formula>0.416666666666667</formula>
    </cfRule>
  </conditionalFormatting>
  <conditionalFormatting sqref="K12:L16">
    <cfRule type="expression" dxfId="164" priority="35">
      <formula>AND(Z12&gt;9,X12-W12&lt;0.75)</formula>
    </cfRule>
  </conditionalFormatting>
  <conditionalFormatting sqref="K10:L10">
    <cfRule type="expression" dxfId="163" priority="31">
      <formula>AND(Z10&gt;6,X10-W10&lt;0.5)</formula>
    </cfRule>
    <cfRule type="cellIs" dxfId="162" priority="33" operator="greaterThan">
      <formula>0.416666666666667</formula>
    </cfRule>
  </conditionalFormatting>
  <conditionalFormatting sqref="K10:L10">
    <cfRule type="expression" dxfId="161" priority="32">
      <formula>AND(Z10&gt;9,X10-W10&lt;0.75)</formula>
    </cfRule>
  </conditionalFormatting>
  <conditionalFormatting sqref="K11:L11">
    <cfRule type="expression" dxfId="160" priority="28">
      <formula>AND(Z11&gt;6,X11-W11&lt;0.5)</formula>
    </cfRule>
    <cfRule type="cellIs" dxfId="159" priority="30" operator="greaterThan">
      <formula>0.416666666666667</formula>
    </cfRule>
  </conditionalFormatting>
  <conditionalFormatting sqref="K11:L11">
    <cfRule type="expression" dxfId="158" priority="29">
      <formula>AND(Z11&gt;9,X11-W11&lt;0.75)</formula>
    </cfRule>
  </conditionalFormatting>
  <conditionalFormatting sqref="K18:L18">
    <cfRule type="expression" dxfId="157" priority="25">
      <formula>AND(Z18&gt;6,X18-W18&lt;0.5)</formula>
    </cfRule>
    <cfRule type="cellIs" dxfId="156" priority="27" operator="greaterThan">
      <formula>0.416666666666667</formula>
    </cfRule>
  </conditionalFormatting>
  <conditionalFormatting sqref="K18:L18">
    <cfRule type="expression" dxfId="155" priority="26">
      <formula>AND(Z18&gt;9,X18-W18&lt;0.75)</formula>
    </cfRule>
  </conditionalFormatting>
  <conditionalFormatting sqref="K19:L24">
    <cfRule type="expression" dxfId="154" priority="22">
      <formula>AND(Z19&gt;6,X19-W19&lt;0.5)</formula>
    </cfRule>
    <cfRule type="cellIs" dxfId="153" priority="24" operator="greaterThan">
      <formula>0.416666666666667</formula>
    </cfRule>
  </conditionalFormatting>
  <conditionalFormatting sqref="K19:L24">
    <cfRule type="expression" dxfId="152" priority="23">
      <formula>AND(Z19&gt;9,X19-W19&lt;0.75)</formula>
    </cfRule>
  </conditionalFormatting>
  <conditionalFormatting sqref="K26:L26">
    <cfRule type="expression" dxfId="151" priority="19">
      <formula>AND(Z26&gt;6,X26-W26&lt;0.5)</formula>
    </cfRule>
    <cfRule type="cellIs" dxfId="150" priority="21" operator="greaterThan">
      <formula>0.416666666666667</formula>
    </cfRule>
  </conditionalFormatting>
  <conditionalFormatting sqref="K26:L26">
    <cfRule type="expression" dxfId="149" priority="20">
      <formula>AND(Z26&gt;9,X26-W26&lt;0.75)</formula>
    </cfRule>
  </conditionalFormatting>
  <conditionalFormatting sqref="K27:L32">
    <cfRule type="expression" dxfId="148" priority="16">
      <formula>AND(Z27&gt;6,X27-W27&lt;0.5)</formula>
    </cfRule>
    <cfRule type="cellIs" dxfId="147" priority="18" operator="greaterThan">
      <formula>0.416666666666667</formula>
    </cfRule>
  </conditionalFormatting>
  <conditionalFormatting sqref="K27:L32">
    <cfRule type="expression" dxfId="146" priority="17">
      <formula>AND(Z27&gt;9,X27-W27&lt;0.75)</formula>
    </cfRule>
  </conditionalFormatting>
  <conditionalFormatting sqref="K34:L34">
    <cfRule type="expression" dxfId="145" priority="13">
      <formula>AND(Z34&gt;6,X34-W34&lt;0.5)</formula>
    </cfRule>
    <cfRule type="cellIs" dxfId="144" priority="15" operator="greaterThan">
      <formula>0.416666666666667</formula>
    </cfRule>
  </conditionalFormatting>
  <conditionalFormatting sqref="K34:L34">
    <cfRule type="expression" dxfId="143" priority="14">
      <formula>AND(Z34&gt;9,X34-W34&lt;0.75)</formula>
    </cfRule>
  </conditionalFormatting>
  <conditionalFormatting sqref="K35:L40">
    <cfRule type="expression" dxfId="142" priority="10">
      <formula>AND(Z35&gt;6,X35-W35&lt;0.5)</formula>
    </cfRule>
    <cfRule type="cellIs" dxfId="141" priority="12" operator="greaterThan">
      <formula>0.416666666666667</formula>
    </cfRule>
  </conditionalFormatting>
  <conditionalFormatting sqref="K35:L40">
    <cfRule type="expression" dxfId="140" priority="11">
      <formula>AND(Z35&gt;9,X35-W35&lt;0.75)</formula>
    </cfRule>
  </conditionalFormatting>
  <conditionalFormatting sqref="K42:L42">
    <cfRule type="expression" dxfId="139" priority="7">
      <formula>AND(Z42&gt;6,X42-W42&lt;0.5)</formula>
    </cfRule>
    <cfRule type="cellIs" dxfId="138" priority="9" operator="greaterThan">
      <formula>0.416666666666667</formula>
    </cfRule>
  </conditionalFormatting>
  <conditionalFormatting sqref="K42:L42">
    <cfRule type="expression" dxfId="137" priority="8">
      <formula>AND(Z42&gt;9,X42-W42&lt;0.75)</formula>
    </cfRule>
  </conditionalFormatting>
  <conditionalFormatting sqref="K43:L46">
    <cfRule type="expression" dxfId="136" priority="4">
      <formula>AND(Z43&gt;6,X43-W43&lt;0.5)</formula>
    </cfRule>
    <cfRule type="cellIs" dxfId="135" priority="6" operator="greaterThan">
      <formula>0.416666666666667</formula>
    </cfRule>
  </conditionalFormatting>
  <conditionalFormatting sqref="K43:L46">
    <cfRule type="expression" dxfId="134" priority="5">
      <formula>AND(Z43&gt;9,X43-W43&lt;0.75)</formula>
    </cfRule>
  </conditionalFormatting>
  <conditionalFormatting sqref="K47:L47">
    <cfRule type="expression" dxfId="133" priority="1">
      <formula>AND(Z47&gt;6,X47-W47&lt;0.5)</formula>
    </cfRule>
    <cfRule type="cellIs" dxfId="132" priority="3" operator="greaterThan">
      <formula>0.416666666666667</formula>
    </cfRule>
  </conditionalFormatting>
  <conditionalFormatting sqref="K47:L47">
    <cfRule type="expression" dxfId="131" priority="2">
      <formula>AND(Z47&gt;9,X47-W47&lt;0.75)</formula>
    </cfRule>
  </conditionalFormatting>
  <pageMargins left="0.82677165354330717" right="0.23622047244094491" top="0.55118110236220474" bottom="0.47244094488188981" header="0.27559055118110237" footer="0.23622047244094491"/>
  <pageSetup paperSize="9" orientation="portrait" r:id="rId1"/>
  <headerFooter alignWithMargins="0">
    <oddFooter>&amp;C&amp;9TU Chemnitz - Zeiterfassung 2025 für studentische / wissenschaftliche Hilfskräfte</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51</vt:i4>
      </vt:variant>
    </vt:vector>
  </HeadingPairs>
  <TitlesOfParts>
    <vt:vector size="64" baseType="lpstr">
      <vt:lpstr>Muster</vt:lpstr>
      <vt:lpstr>January</vt:lpstr>
      <vt:lpstr>February</vt:lpstr>
      <vt:lpstr>March</vt:lpstr>
      <vt:lpstr>April</vt:lpstr>
      <vt:lpstr>May</vt:lpstr>
      <vt:lpstr>June</vt:lpstr>
      <vt:lpstr>July</vt:lpstr>
      <vt:lpstr>August</vt:lpstr>
      <vt:lpstr>September</vt:lpstr>
      <vt:lpstr>October</vt:lpstr>
      <vt:lpstr>November</vt:lpstr>
      <vt:lpstr>December</vt:lpstr>
      <vt:lpstr>April!Monat</vt:lpstr>
      <vt:lpstr>August!Monat</vt:lpstr>
      <vt:lpstr>December!Monat</vt:lpstr>
      <vt:lpstr>February!Monat</vt:lpstr>
      <vt:lpstr>July!Monat</vt:lpstr>
      <vt:lpstr>June!Monat</vt:lpstr>
      <vt:lpstr>March!Monat</vt:lpstr>
      <vt:lpstr>May!Monat</vt:lpstr>
      <vt:lpstr>November!Monat</vt:lpstr>
      <vt:lpstr>October!Monat</vt:lpstr>
      <vt:lpstr>September!Monat</vt:lpstr>
      <vt:lpstr>Monat</vt:lpstr>
      <vt:lpstr>April!tAZStd</vt:lpstr>
      <vt:lpstr>August!tAZStd</vt:lpstr>
      <vt:lpstr>December!tAZStd</vt:lpstr>
      <vt:lpstr>February!tAZStd</vt:lpstr>
      <vt:lpstr>July!tAZStd</vt:lpstr>
      <vt:lpstr>June!tAZStd</vt:lpstr>
      <vt:lpstr>March!tAZStd</vt:lpstr>
      <vt:lpstr>May!tAZStd</vt:lpstr>
      <vt:lpstr>Muster!tAZStd</vt:lpstr>
      <vt:lpstr>November!tAZStd</vt:lpstr>
      <vt:lpstr>October!tAZStd</vt:lpstr>
      <vt:lpstr>September!tAZStd</vt:lpstr>
      <vt:lpstr>tAZStd</vt:lpstr>
      <vt:lpstr>April!tMin</vt:lpstr>
      <vt:lpstr>August!tMin</vt:lpstr>
      <vt:lpstr>December!tMin</vt:lpstr>
      <vt:lpstr>February!tMin</vt:lpstr>
      <vt:lpstr>July!tMin</vt:lpstr>
      <vt:lpstr>June!tMin</vt:lpstr>
      <vt:lpstr>March!tMin</vt:lpstr>
      <vt:lpstr>May!tMin</vt:lpstr>
      <vt:lpstr>Muster!tMin</vt:lpstr>
      <vt:lpstr>November!tMin</vt:lpstr>
      <vt:lpstr>October!tMin</vt:lpstr>
      <vt:lpstr>September!tMin</vt:lpstr>
      <vt:lpstr>tMin</vt:lpstr>
      <vt:lpstr>April!wAzMin</vt:lpstr>
      <vt:lpstr>August!wAzMin</vt:lpstr>
      <vt:lpstr>December!wAzMin</vt:lpstr>
      <vt:lpstr>February!wAzMin</vt:lpstr>
      <vt:lpstr>July!wAzMin</vt:lpstr>
      <vt:lpstr>June!wAzMin</vt:lpstr>
      <vt:lpstr>March!wAzMin</vt:lpstr>
      <vt:lpstr>May!wAzMin</vt:lpstr>
      <vt:lpstr>Muster!wAzMin</vt:lpstr>
      <vt:lpstr>November!wAzMin</vt:lpstr>
      <vt:lpstr>October!wAzMin</vt:lpstr>
      <vt:lpstr>September!wAzMin</vt:lpstr>
      <vt:lpstr>wAzMin</vt:lpstr>
    </vt:vector>
  </TitlesOfParts>
  <Company>TUC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jstoe</dc:creator>
  <cp:lastModifiedBy>Ralph Margner</cp:lastModifiedBy>
  <cp:lastPrinted>2024-12-03T08:11:13Z</cp:lastPrinted>
  <dcterms:created xsi:type="dcterms:W3CDTF">2000-11-24T08:04:33Z</dcterms:created>
  <dcterms:modified xsi:type="dcterms:W3CDTF">2024-12-19T14:01:42Z</dcterms:modified>
</cp:coreProperties>
</file>